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sdDTspm184kMDHr+3SA6PbqNpQm2frbdThoC4uT/8+oNqfUKZ4aC8MWYC7fwfBWZ+7JrkNBFNNRj6qV8jlCGg==" workbookSaltValue="oN9vAhGhT/TKmPkPartFm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<sst xmlns="http://schemas.openxmlformats.org/spreadsheetml/2006/main" xmlns:r="http://schemas.openxmlformats.org/officeDocument/2006/relationships" count="112" uniqueCount="112">
  <si>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2"/>
  </si>
  <si>
    <t>事業CD</t>
    <rPh sb="0" eb="2">
      <t>ジギョウ</t>
    </rPh>
    <phoneticPr fontId="2"/>
  </si>
  <si>
    <t>業種CD</t>
    <rPh sb="0" eb="2">
      <t>ギョウシュ</t>
    </rPh>
    <phoneticPr fontId="2"/>
  </si>
  <si>
    <t>管理者の情報</t>
    <rPh sb="0" eb="3">
      <t>カンリシャ</t>
    </rPh>
    <rPh sb="4" eb="6">
      <t>ジョウホウ</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</si>
  <si>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</si>
  <si>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</si>
  <si>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</si>
  <si>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</si>
  <si>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</si>
  <si>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</si>
  <si>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</si>
  <si>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2"/>
  </si>
  <si>
    <t>類似団体区分</t>
    <rPh sb="4" eb="6">
      <t>クブン</t>
    </rPh>
    <phoneticPr fontId="2"/>
  </si>
  <si>
    <t>非設置</t>
  </si>
  <si>
    <r>
      <t>給水人口密度(人/km</t>
    </r>
    <r>
      <rPr>
        <b/>
        <vertAlign val="superscript"/>
        <sz val="11"/>
        <color theme="1"/>
        <rFont val="ＭＳ ゴシック"/>
      </rPr>
      <t>2</t>
    </r>
    <r>
      <rPr>
        <b/>
        <sz val="11"/>
        <color theme="1"/>
        <rFont val="ＭＳ ゴシック"/>
      </rPr>
      <t>)</t>
    </r>
    <rPh sb="0" eb="2">
      <t>キュウスイ</t>
    </rPh>
    <phoneticPr fontId="2"/>
  </si>
  <si>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</si>
  <si>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</si>
  <si>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</si>
  <si>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</si>
  <si>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</si>
  <si>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</si>
  <si>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</si>
  <si>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</si>
  <si>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2"/>
  </si>
  <si>
    <t>普及率(％)</t>
  </si>
  <si>
    <t>現在給水人口(人)</t>
  </si>
  <si>
    <t>小項目</t>
    <rPh sb="0" eb="3">
      <t>ショウコウモク</t>
    </rPh>
    <phoneticPr fontId="2"/>
  </si>
  <si>
    <t>1⑥</t>
  </si>
  <si>
    <t>基本情報</t>
    <rPh sb="0" eb="2">
      <t>キホン</t>
    </rPh>
    <rPh sb="2" eb="4">
      <t>ジョウホウ</t>
    </rPh>
    <phoneticPr fontId="2"/>
  </si>
  <si>
    <r>
      <t>給水区域面積(km</t>
    </r>
    <r>
      <rPr>
        <b/>
        <vertAlign val="superscript"/>
        <sz val="11"/>
        <color theme="1"/>
        <rFont val="ＭＳ ゴシック"/>
      </rPr>
      <t>2</t>
    </r>
    <r>
      <rPr>
        <b/>
        <sz val="11"/>
        <color theme="1"/>
        <rFont val="ＭＳ ゴシック"/>
      </rPr>
      <t>)</t>
    </r>
    <rPh sb="0" eb="2">
      <t>キュウスイ</t>
    </rPh>
    <rPh sb="2" eb="4">
      <t>クイキ</t>
    </rPh>
    <phoneticPr fontId="2"/>
  </si>
  <si>
    <t>－</t>
  </si>
  <si>
    <t>2①</t>
  </si>
  <si>
    <t>類似団体平均値（平均値）</t>
  </si>
  <si>
    <t>⑤料金回収率(％)</t>
    <rPh sb="1" eb="3">
      <t>リョウキン</t>
    </rPh>
    <rPh sb="3" eb="5">
      <t>カイシュウ</t>
    </rPh>
    <rPh sb="5" eb="6">
      <t>リツ</t>
    </rPh>
    <phoneticPr fontId="2"/>
  </si>
  <si>
    <t>【】</t>
  </si>
  <si>
    <t>令和元年度全国平均</t>
    <rPh sb="0" eb="2">
      <t>レイワ</t>
    </rPh>
    <rPh sb="2" eb="4">
      <t>ガンネン</t>
    </rPh>
    <phoneticPr fontId="2"/>
  </si>
  <si>
    <t>分析欄</t>
    <rPh sb="0" eb="2">
      <t>ブンセキ</t>
    </rPh>
    <rPh sb="2" eb="3">
      <t>ラン</t>
    </rPh>
    <phoneticPr fontId="2"/>
  </si>
  <si>
    <t>③流動比率(％)</t>
    <rPh sb="1" eb="3">
      <t>リュウドウ</t>
    </rPh>
    <rPh sb="3" eb="5">
      <t>ヒリツ</t>
    </rPh>
    <phoneticPr fontId="2"/>
  </si>
  <si>
    <t>1. 経営の健全性・効率性</t>
  </si>
  <si>
    <t>1. 経営の健全性・効率性について</t>
  </si>
  <si>
    <t>1④</t>
  </si>
  <si>
    <t>2. 老朽化の状況について</t>
  </si>
  <si>
    <t>全国平均</t>
    <rPh sb="0" eb="2">
      <t>ゼンコク</t>
    </rPh>
    <rPh sb="2" eb="4">
      <t>ヘイキン</t>
    </rPh>
    <phoneticPr fontId="2"/>
  </si>
  <si>
    <t>②累積欠損金比率(％)</t>
  </si>
  <si>
    <t>1①</t>
  </si>
  <si>
    <t>水道事業(法適用)</t>
    <rPh sb="0" eb="2">
      <t>スイドウ</t>
    </rPh>
    <rPh sb="2" eb="4">
      <t>ジギョウ</t>
    </rPh>
    <rPh sb="5" eb="6">
      <t>ホウ</t>
    </rPh>
    <rPh sb="6" eb="8">
      <t>テキヨウ</t>
    </rPh>
    <phoneticPr fontId="2"/>
  </si>
  <si>
    <t>1②</t>
  </si>
  <si>
    <t>1③</t>
  </si>
  <si>
    <t>1⑦</t>
  </si>
  <si>
    <t>年度</t>
    <rPh sb="0" eb="2">
      <t>ネンド</t>
    </rPh>
    <phoneticPr fontId="2"/>
  </si>
  <si>
    <t xml:space="preserve">①収益で費用をどれほど賄えているかを示す指標。経常収支比率が100％を超えており、事業に必要な収益を確保できている。H26から会計制度の改正（長期前受金）により増加している。
②累積欠損は生じていない。
③他会計貸付金の影響により年度ごとにバラツキはあるが、100％を超え短期的な債務に対する支払能力は備えている。
④主に留保資金を財源とし、施設の更新を実施しているため、企業債残高は抑えられている。
⑤100%超の料金回収率により利益剰余金を建設改良費の財源に充てている。H26から会計制度の改正（長期前受金）により増加している。
⑥有収水量1m3当たりに係る費用。大規模な浄水場を保有していないため、費用が抑えられていると判断される。
⑦一日配水能力に対する一日平均配水量。施設の効率性のみならず、渇水時や水需要の多寡に対応可能な配水能力を維持する必要がある。
⑧総配水量に対する総有収水量を示し、比較的高い有収率を維持している。漏水調査や修繕を行い、さらなる向上に努める。
</t>
    <rPh sb="162" eb="163">
      <t>オモ</t>
    </rPh>
    <rPh sb="164" eb="166">
      <t>リュウホ</t>
    </rPh>
    <rPh sb="166" eb="168">
      <t>シキン</t>
    </rPh>
    <rPh sb="220" eb="222">
      <t>リエキ</t>
    </rPh>
    <rPh sb="222" eb="225">
      <t>ジョウヨキン</t>
    </rPh>
    <rPh sb="226" eb="228">
      <t>ケンセツ</t>
    </rPh>
    <rPh sb="228" eb="230">
      <t>カイリョウ</t>
    </rPh>
    <rPh sb="230" eb="231">
      <t>ヒ</t>
    </rPh>
    <rPh sb="232" eb="234">
      <t>ザイゲン</t>
    </rPh>
    <rPh sb="235" eb="236">
      <t>ア</t>
    </rPh>
    <rPh sb="284" eb="285">
      <t>カカ</t>
    </rPh>
    <phoneticPr fontId="14"/>
  </si>
  <si>
    <t>1⑧</t>
  </si>
  <si>
    <t>①経常収支比率(％)</t>
  </si>
  <si>
    <t>2②</t>
  </si>
  <si>
    <t>1. 経営の健全性・効率性</t>
    <rPh sb="3" eb="5">
      <t>ケイエイ</t>
    </rPh>
    <rPh sb="6" eb="9">
      <t>ケンゼンセイ</t>
    </rPh>
    <rPh sb="10" eb="12">
      <t>コウリツ</t>
    </rPh>
    <rPh sb="12" eb="13">
      <t>セイ</t>
    </rPh>
    <phoneticPr fontId="2"/>
  </si>
  <si>
    <t>2③</t>
  </si>
  <si>
    <t>項番</t>
    <rPh sb="0" eb="2">
      <t>コウバン</t>
    </rPh>
    <phoneticPr fontId="2"/>
  </si>
  <si>
    <t>都道府県名</t>
    <rPh sb="0" eb="4">
      <t>トドウフケン</t>
    </rPh>
    <rPh sb="4" eb="5">
      <t>メイ</t>
    </rPh>
    <phoneticPr fontId="2"/>
  </si>
  <si>
    <t>団体CD</t>
    <rPh sb="0" eb="2">
      <t>ダンタイ</t>
    </rPh>
    <phoneticPr fontId="2"/>
  </si>
  <si>
    <t>A4</t>
  </si>
  <si>
    <t>業務CD</t>
    <rPh sb="0" eb="2">
      <t>ギョウム</t>
    </rPh>
    <phoneticPr fontId="2"/>
  </si>
  <si>
    <t>中項目</t>
    <rPh sb="0" eb="1">
      <t>チュウ</t>
    </rPh>
    <rPh sb="1" eb="3">
      <t>コウモク</t>
    </rPh>
    <phoneticPr fontId="2"/>
  </si>
  <si>
    <t>②管路経年化率(％)</t>
    <rPh sb="1" eb="3">
      <t>カンロ</t>
    </rPh>
    <rPh sb="3" eb="6">
      <t>ケイネンカ</t>
    </rPh>
    <rPh sb="6" eb="7">
      <t>リツ</t>
    </rPh>
    <phoneticPr fontId="2"/>
  </si>
  <si>
    <t>④企業債残高対給水収益比率(％)</t>
    <rPh sb="1" eb="4">
      <t>キギョウサイ</t>
    </rPh>
    <rPh sb="4" eb="6">
      <t>ザンダカ</t>
    </rPh>
    <rPh sb="6" eb="7">
      <t>タイ</t>
    </rPh>
    <rPh sb="7" eb="9">
      <t>キュウスイ</t>
    </rPh>
    <rPh sb="9" eb="11">
      <t>シュウエキ</t>
    </rPh>
    <rPh sb="11" eb="13">
      <t>ヒリツ</t>
    </rPh>
    <phoneticPr fontId="2"/>
  </si>
  <si>
    <t>⑥給水原価(円)</t>
    <rPh sb="1" eb="3">
      <t>キュウスイ</t>
    </rPh>
    <rPh sb="3" eb="5">
      <t>ゲンカ</t>
    </rPh>
    <rPh sb="6" eb="7">
      <t>エン</t>
    </rPh>
    <phoneticPr fontId="2"/>
  </si>
  <si>
    <t>人口密度</t>
    <rPh sb="0" eb="2">
      <t>ジンコウ</t>
    </rPh>
    <rPh sb="2" eb="4">
      <t>ミツド</t>
    </rPh>
    <phoneticPr fontId="2"/>
  </si>
  <si>
    <t>⑦施設利用率(％)</t>
    <rPh sb="1" eb="3">
      <t>シセツ</t>
    </rPh>
    <rPh sb="3" eb="6">
      <t>リヨウリツ</t>
    </rPh>
    <phoneticPr fontId="2"/>
  </si>
  <si>
    <t>⑧有収率(％)</t>
  </si>
  <si>
    <t>①有形固定資産減価償却率(％)</t>
    <rPh sb="1" eb="3">
      <t>ユウケイ</t>
    </rPh>
    <rPh sb="3" eb="5">
      <t>コテイ</t>
    </rPh>
    <rPh sb="5" eb="7">
      <t>シサン</t>
    </rPh>
    <rPh sb="7" eb="9">
      <t>ゲンカ</t>
    </rPh>
    <rPh sb="9" eb="11">
      <t>ショウキャク</t>
    </rPh>
    <rPh sb="11" eb="12">
      <t>リツ</t>
    </rPh>
    <phoneticPr fontId="2"/>
  </si>
  <si>
    <t>③管路更新率(％)</t>
    <rPh sb="1" eb="3">
      <t>カンロ</t>
    </rPh>
    <rPh sb="3" eb="5">
      <t>コウシン</t>
    </rPh>
    <rPh sb="5" eb="6">
      <t>リツ</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</si>
  <si>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</si>
  <si>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</si>
  <si>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</si>
  <si>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</si>
  <si>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</si>
  <si>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</si>
  <si>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</si>
  <si>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</si>
  <si>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</si>
  <si>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</si>
  <si>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給水人口</t>
    <rPh sb="0" eb="2">
      <t>キュウスイ</t>
    </rPh>
    <rPh sb="2" eb="4">
      <t>ジンコウ</t>
    </rPh>
    <phoneticPr fontId="2"/>
  </si>
  <si>
    <t>給水区域面積</t>
  </si>
  <si>
    <t>給水人口密度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</si>
  <si>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</si>
  <si>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</si>
  <si>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</si>
  <si>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</si>
  <si>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</si>
  <si>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</si>
  <si>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</si>
  <si>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</si>
  <si>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</si>
  <si>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</si>
  <si>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</si>
  <si>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</si>
  <si>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岡山県　玉野市</t>
  </si>
  <si>
    <t>法適用</t>
  </si>
  <si>
    <t>水道事業</t>
  </si>
  <si>
    <t>末端給水事業</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</si>
  <si>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</si>
  <si>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</si>
  <si>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</si>
  <si>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</si>
  <si>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</si>
  <si>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</si>
  <si>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</si>
  <si>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</si>
  <si>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</si>
  <si>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</si>
  <si>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</si>
  <si>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①有形固定資産に対する減価償却累計額の割合を示す。減価償却費の増加額に同程度で施設更新を実施している。
②管路の老朽化が進んでいる。実質耐用年数、財源、修繕状況、人口動向などを総合的に勘案し、老朽化の改善を図る。
③繰越工事の影響により、年度ごとに事業量の増減があるが、類団平均以上に管路更新を行っている。</t>
    <rPh sb="29" eb="30">
      <t>ヒ</t>
    </rPh>
    <rPh sb="39" eb="41">
      <t>シセツ</t>
    </rPh>
    <rPh sb="41" eb="43">
      <t>コウシン</t>
    </rPh>
    <rPh sb="44" eb="46">
      <t>ジッシ</t>
    </rPh>
    <phoneticPr fontId="14"/>
  </si>
  <si>
    <t>　現状は、事業の収益性、効率性、企業債残高から健全な経営と判断される。
　しかしながら、将来的な給水人口の減少による有収水量の減や、老朽化した施設の更新事業による経営健全性の悪化が懸念される。
　施設のダウンサイジングや事業費の平準化等を行いつつ、計画的な企業債の活用により、継続的に健全な経営を行っていく予定である。</t>
    <rPh sb="29" eb="31">
      <t>ハンダン</t>
    </rPh>
    <rPh sb="72" eb="74">
      <t>シセツ</t>
    </rPh>
    <rPh sb="75" eb="77">
      <t>コウシン</t>
    </rPh>
    <rPh sb="77" eb="79">
      <t>ジギョウ</t>
    </rPh>
    <rPh sb="82" eb="84">
      <t>ケイエイ</t>
    </rPh>
    <rPh sb="84" eb="87">
      <t>ケンゼンセイ</t>
    </rPh>
    <rPh sb="88" eb="90">
      <t>アッカ</t>
    </rPh>
    <rPh sb="126" eb="129">
      <t>ケイカクテキ</t>
    </rPh>
    <rPh sb="130" eb="133">
      <t>キギョウサイ</t>
    </rPh>
    <rPh sb="134" eb="136">
      <t>カツヨウ</t>
    </rPh>
    <rPh sb="155" eb="157">
      <t>ヨテイ</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</si>
</sst>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5">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shrinkToFit="1"/>
      <protection hidden="1"/>
    </xf>
    <xf numFmtId="176" fontId="4" fillId="0" borderId="2" xfId="0" applyNumberFormat="1" applyFont="1" applyBorder="1" applyAlignment="1" applyProtection="1">
      <alignment horizontal="center" vertical="center" shrinkToFit="1"/>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3" fillId="2" borderId="6" xfId="0" applyFont="1" applyFill="1" applyBorder="1" applyAlignment="1">
      <alignment horizontal="center" vertical="center" shrinkToFit="1"/>
    </xf>
    <xf numFmtId="0" fontId="4" fillId="0" borderId="6" xfId="0" applyNumberFormat="1" applyFont="1" applyBorder="1" applyAlignment="1" applyProtection="1">
      <alignment horizontal="center" vertical="center" shrinkToFit="1"/>
      <protection hidden="1"/>
    </xf>
    <xf numFmtId="176" fontId="4" fillId="0" borderId="6" xfId="0" applyNumberFormat="1" applyFont="1" applyBorder="1" applyAlignment="1" applyProtection="1">
      <alignment horizontal="center" vertical="center" shrinkToFit="1"/>
      <protection hidden="1"/>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lignment vertical="center"/>
    </xf>
    <xf numFmtId="0" fontId="3" fillId="2" borderId="8" xfId="0" applyFont="1" applyFill="1" applyBorder="1" applyAlignment="1">
      <alignment horizontal="center" vertical="center" shrinkToFit="1"/>
    </xf>
    <xf numFmtId="0" fontId="4" fillId="0" borderId="8" xfId="0" applyNumberFormat="1" applyFont="1" applyBorder="1" applyAlignment="1" applyProtection="1">
      <alignment horizontal="center" vertical="center" shrinkToFit="1"/>
      <protection hidden="1"/>
    </xf>
    <xf numFmtId="176" fontId="4" fillId="0" borderId="8" xfId="0" applyNumberFormat="1" applyFont="1" applyBorder="1" applyAlignment="1" applyProtection="1">
      <alignment horizontal="center" vertical="center" shrinkToFit="1"/>
      <protection hidden="1"/>
    </xf>
    <xf numFmtId="0" fontId="3" fillId="2" borderId="9" xfId="0" applyFont="1" applyFill="1" applyBorder="1" applyAlignment="1">
      <alignment horizontal="center" vertical="center" shrinkToFit="1"/>
    </xf>
    <xf numFmtId="0" fontId="4" fillId="0" borderId="9" xfId="0" applyNumberFormat="1" applyFont="1" applyBorder="1" applyAlignment="1" applyProtection="1">
      <alignment horizontal="center" vertical="center" shrinkToFit="1"/>
      <protection hidden="1"/>
    </xf>
    <xf numFmtId="176" fontId="4" fillId="0" borderId="9" xfId="0" applyNumberFormat="1" applyFont="1" applyBorder="1" applyAlignment="1" applyProtection="1">
      <alignment horizontal="center" vertical="center" shrinkToFit="1"/>
      <protection hidden="1"/>
    </xf>
    <xf numFmtId="0" fontId="10" fillId="0" borderId="0" xfId="0" applyFont="1" applyBorder="1">
      <alignment vertical="center"/>
    </xf>
    <xf numFmtId="177" fontId="4" fillId="0" borderId="9" xfId="0" applyNumberFormat="1" applyFont="1" applyBorder="1" applyAlignment="1" applyProtection="1">
      <alignment horizontal="center" vertical="center" shrinkToFit="1"/>
      <protection hidden="1"/>
    </xf>
    <xf numFmtId="49" fontId="3" fillId="0" borderId="0" xfId="0" applyNumberFormat="1" applyFont="1" applyBorder="1" applyAlignment="1" applyProtection="1">
      <alignment horizontal="left" vertical="center"/>
      <protection hidden="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6" fillId="0" borderId="3" xfId="0" applyFont="1" applyBorder="1" applyAlignment="1">
      <alignment vertical="center"/>
    </xf>
    <xf numFmtId="0" fontId="11" fillId="0" borderId="4" xfId="0" applyFont="1" applyBorder="1" applyAlignment="1">
      <alignment horizontal="center" vertical="center"/>
    </xf>
    <xf numFmtId="0" fontId="12"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4" fillId="0" borderId="4"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6" fillId="0" borderId="7"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3" fillId="0" borderId="1" xfId="0" applyFont="1" applyBorder="1" applyAlignment="1">
      <alignment horizontal="center"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4" fillId="0" borderId="0"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1"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3" fillId="0" borderId="1" xfId="0" applyFont="1" applyBorder="1" applyAlignment="1">
      <alignment vertical="center"/>
    </xf>
    <xf numFmtId="0" fontId="6" fillId="0" borderId="10" xfId="0" applyFont="1" applyBorder="1" applyAlignment="1">
      <alignment vertical="center"/>
    </xf>
    <xf numFmtId="0" fontId="11" fillId="0" borderId="11" xfId="0" applyFont="1" applyBorder="1" applyAlignment="1">
      <alignment vertical="center"/>
    </xf>
    <xf numFmtId="0" fontId="12" fillId="0" borderId="11" xfId="0" applyFont="1" applyBorder="1" applyAlignment="1">
      <alignment vertical="center"/>
    </xf>
    <xf numFmtId="0" fontId="3" fillId="0" borderId="12" xfId="0" applyFont="1" applyBorder="1" applyAlignment="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4" fillId="0" borderId="11" xfId="1" applyFont="1" applyBorder="1" applyAlignment="1" applyProtection="1">
      <alignment horizontal="left" vertical="top" wrapText="1"/>
      <protection locked="0"/>
    </xf>
    <xf numFmtId="0" fontId="4" fillId="0" borderId="12"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7"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2" applyNumberFormat="1" applyFont="1" applyFill="1" applyBorder="1" applyAlignment="1">
      <alignment vertical="center" shrinkToFit="1"/>
    </xf>
    <xf numFmtId="176" fontId="0" fillId="0" borderId="9" xfId="2"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2" applyNumberFormat="1" applyFont="1" applyFill="1" applyBorder="1" applyAlignment="1">
      <alignment vertical="center" shrinkToFit="1"/>
    </xf>
    <xf numFmtId="40" fontId="0" fillId="0" borderId="0" xfId="0" applyNumberFormat="1">
      <alignment vertical="center"/>
    </xf>
    <xf numFmtId="181" fontId="0" fillId="0" borderId="0" xfId="2" applyNumberFormat="1" applyFont="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1.61</c:v>
                </c:pt>
                <c:pt idx="1">
                  <c:v>1.47</c:v>
                </c:pt>
                <c:pt idx="2">
                  <c:v>1.26</c:v>
                </c:pt>
                <c:pt idx="3">
                  <c:v>0.81</c:v>
                </c:pt>
                <c:pt idx="4">
                  <c:v>1.21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0.71</c:v>
                </c:pt>
                <c:pt idx="2">
                  <c:v>0.75</c:v>
                </c:pt>
                <c:pt idx="3">
                  <c:v>0.63</c:v>
                </c:pt>
                <c:pt idx="4">
                  <c:v>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76.790000000000006</c:v>
                </c:pt>
                <c:pt idx="1">
                  <c:v>77.38</c:v>
                </c:pt>
                <c:pt idx="2">
                  <c:v>85.94</c:v>
                </c:pt>
                <c:pt idx="3">
                  <c:v>83.37</c:v>
                </c:pt>
                <c:pt idx="4">
                  <c:v>82.82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59.34</c:v>
                </c:pt>
                <c:pt idx="1">
                  <c:v>59.11</c:v>
                </c:pt>
                <c:pt idx="2">
                  <c:v>59.74</c:v>
                </c:pt>
                <c:pt idx="3">
                  <c:v>59.46</c:v>
                </c:pt>
                <c:pt idx="4">
                  <c:v>59.51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91.56</c:v>
                </c:pt>
                <c:pt idx="1">
                  <c:v>92.28</c:v>
                </c:pt>
                <c:pt idx="2">
                  <c:v>91.99</c:v>
                </c:pt>
                <c:pt idx="3">
                  <c:v>91.85</c:v>
                </c:pt>
                <c:pt idx="4">
                  <c:v>91.88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87.74</c:v>
                </c:pt>
                <c:pt idx="1">
                  <c:v>87.91</c:v>
                </c:pt>
                <c:pt idx="2">
                  <c:v>87.28</c:v>
                </c:pt>
                <c:pt idx="3">
                  <c:v>87.41</c:v>
                </c:pt>
                <c:pt idx="4">
                  <c:v>87.08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113.7</c:v>
                </c:pt>
                <c:pt idx="1">
                  <c:v>112.29</c:v>
                </c:pt>
                <c:pt idx="2">
                  <c:v>112.85</c:v>
                </c:pt>
                <c:pt idx="3">
                  <c:v>112.88</c:v>
                </c:pt>
                <c:pt idx="4">
                  <c:v>113.6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112.69</c:v>
                </c:pt>
                <c:pt idx="1">
                  <c:v>113.16</c:v>
                </c:pt>
                <c:pt idx="2">
                  <c:v>112.15</c:v>
                </c:pt>
                <c:pt idx="3">
                  <c:v>111.44</c:v>
                </c:pt>
                <c:pt idx="4">
                  <c:v>111.17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47.28</c:v>
                </c:pt>
                <c:pt idx="1">
                  <c:v>46.81</c:v>
                </c:pt>
                <c:pt idx="2">
                  <c:v>46.9</c:v>
                </c:pt>
                <c:pt idx="3">
                  <c:v>47.11</c:v>
                </c:pt>
                <c:pt idx="4">
                  <c:v>46.07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46.27</c:v>
                </c:pt>
                <c:pt idx="1">
                  <c:v>46.88</c:v>
                </c:pt>
                <c:pt idx="2">
                  <c:v>46.94</c:v>
                </c:pt>
                <c:pt idx="3">
                  <c:v>47.62</c:v>
                </c:pt>
                <c:pt idx="4">
                  <c:v>48.55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18.899999999999999</c:v>
                </c:pt>
                <c:pt idx="1">
                  <c:v>21.73</c:v>
                </c:pt>
                <c:pt idx="2">
                  <c:v>22.83</c:v>
                </c:pt>
                <c:pt idx="3">
                  <c:v>24.12</c:v>
                </c:pt>
                <c:pt idx="4">
                  <c:v>27.69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10.93</c:v>
                </c:pt>
                <c:pt idx="1">
                  <c:v>13.39</c:v>
                </c:pt>
                <c:pt idx="2">
                  <c:v>14.48</c:v>
                </c:pt>
                <c:pt idx="3">
                  <c:v>16.27</c:v>
                </c:pt>
                <c:pt idx="4">
                  <c:v>17.11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0.54</c:v>
                </c:pt>
                <c:pt idx="1">
                  <c:v>0.68</c:v>
                </c:pt>
                <c:pt idx="2">
                  <c:v>1</c:v>
                </c:pt>
                <c:pt idx="3">
                  <c:v>1.03</c:v>
                </c:pt>
                <c:pt idx="4">
                  <c:v>0.78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507.28</c:v>
                </c:pt>
                <c:pt idx="1">
                  <c:v>784.48</c:v>
                </c:pt>
                <c:pt idx="2">
                  <c:v>785.45</c:v>
                </c:pt>
                <c:pt idx="3">
                  <c:v>844.98</c:v>
                </c:pt>
                <c:pt idx="4">
                  <c:v>640.65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346.59</c:v>
                </c:pt>
                <c:pt idx="1">
                  <c:v>357.82</c:v>
                </c:pt>
                <c:pt idx="2">
                  <c:v>355.5</c:v>
                </c:pt>
                <c:pt idx="3">
                  <c:v>349.83</c:v>
                </c:pt>
                <c:pt idx="4">
                  <c:v>360.86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16.34</c:v>
                </c:pt>
                <c:pt idx="1">
                  <c:v>13.85</c:v>
                </c:pt>
                <c:pt idx="2">
                  <c:v>11.33</c:v>
                </c:pt>
                <c:pt idx="3">
                  <c:v>9.8800000000000008</c:v>
                </c:pt>
                <c:pt idx="4">
                  <c:v>8.2100000000000009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312.02999999999997</c:v>
                </c:pt>
                <c:pt idx="1">
                  <c:v>307.45999999999998</c:v>
                </c:pt>
                <c:pt idx="2">
                  <c:v>312.58</c:v>
                </c:pt>
                <c:pt idx="3">
                  <c:v>314.87</c:v>
                </c:pt>
                <c:pt idx="4">
                  <c:v>309.27999999999997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111.49</c:v>
                </c:pt>
                <c:pt idx="1">
                  <c:v>110.79</c:v>
                </c:pt>
                <c:pt idx="2">
                  <c:v>110.74</c:v>
                </c:pt>
                <c:pt idx="3">
                  <c:v>109.95</c:v>
                </c:pt>
                <c:pt idx="4">
                  <c:v>111.61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105.71</c:v>
                </c:pt>
                <c:pt idx="1">
                  <c:v>106.01</c:v>
                </c:pt>
                <c:pt idx="2">
                  <c:v>104.57</c:v>
                </c:pt>
                <c:pt idx="3">
                  <c:v>103.54</c:v>
                </c:pt>
                <c:pt idx="4">
                  <c:v>103.32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105.44</c:v>
                </c:pt>
                <c:pt idx="1">
                  <c:v>106.35</c:v>
                </c:pt>
                <c:pt idx="2">
                  <c:v>106.56</c:v>
                </c:pt>
                <c:pt idx="3">
                  <c:v>107.48</c:v>
                </c:pt>
                <c:pt idx="4">
                  <c:v>105.86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162.15</c:v>
                </c:pt>
                <c:pt idx="1">
                  <c:v>162.24</c:v>
                </c:pt>
                <c:pt idx="2">
                  <c:v>165.47</c:v>
                </c:pt>
                <c:pt idx="3">
                  <c:v>167.46</c:v>
                </c:pt>
                <c:pt idx="4">
                  <c:v>168.56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V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9</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A4</v>
      </c>
      <c r="X8" s="28"/>
      <c r="Y8" s="28"/>
      <c r="Z8" s="28"/>
      <c r="AA8" s="28"/>
      <c r="AB8" s="28"/>
      <c r="AC8" s="28"/>
      <c r="AD8" s="28" t="str">
        <f>データ!$M$6</f>
        <v>非設置</v>
      </c>
      <c r="AE8" s="28"/>
      <c r="AF8" s="28"/>
      <c r="AG8" s="28"/>
      <c r="AH8" s="28"/>
      <c r="AI8" s="28"/>
      <c r="AJ8" s="28"/>
      <c r="AK8" s="18"/>
      <c r="AL8" s="31">
        <f>データ!$R$6</f>
        <v>58834</v>
      </c>
      <c r="AM8" s="31"/>
      <c r="AN8" s="31"/>
      <c r="AO8" s="31"/>
      <c r="AP8" s="31"/>
      <c r="AQ8" s="31"/>
      <c r="AR8" s="31"/>
      <c r="AS8" s="31"/>
      <c r="AT8" s="7">
        <f>データ!$S$6</f>
        <v>103.58</v>
      </c>
      <c r="AU8" s="15"/>
      <c r="AV8" s="15"/>
      <c r="AW8" s="15"/>
      <c r="AX8" s="15"/>
      <c r="AY8" s="15"/>
      <c r="AZ8" s="15"/>
      <c r="BA8" s="15"/>
      <c r="BB8" s="29">
        <f>データ!$T$6</f>
        <v>568.01</v>
      </c>
      <c r="BC8" s="29"/>
      <c r="BD8" s="29"/>
      <c r="BE8" s="29"/>
      <c r="BF8" s="29"/>
      <c r="BG8" s="29"/>
      <c r="BH8" s="29"/>
      <c r="BI8" s="29"/>
      <c r="BJ8" s="3"/>
      <c r="BK8" s="3"/>
      <c r="BL8" s="38" t="s">
        <v>10</v>
      </c>
      <c r="BM8" s="48"/>
      <c r="BN8" s="55" t="s">
        <v>19</v>
      </c>
      <c r="BO8" s="58"/>
      <c r="BP8" s="58"/>
      <c r="BQ8" s="58"/>
      <c r="BR8" s="58"/>
      <c r="BS8" s="58"/>
      <c r="BT8" s="58"/>
      <c r="BU8" s="58"/>
      <c r="BV8" s="58"/>
      <c r="BW8" s="58"/>
      <c r="BX8" s="58"/>
      <c r="BY8" s="62"/>
    </row>
    <row r="9" spans="1:78" ht="18.75" customHeight="1">
      <c r="A9" s="2"/>
      <c r="B9" s="5" t="s">
        <v>21</v>
      </c>
      <c r="C9" s="13"/>
      <c r="D9" s="13"/>
      <c r="E9" s="13"/>
      <c r="F9" s="13"/>
      <c r="G9" s="13"/>
      <c r="H9" s="13"/>
      <c r="I9" s="5" t="s">
        <v>22</v>
      </c>
      <c r="J9" s="13"/>
      <c r="K9" s="13"/>
      <c r="L9" s="13"/>
      <c r="M9" s="13"/>
      <c r="N9" s="13"/>
      <c r="O9" s="24"/>
      <c r="P9" s="27" t="s">
        <v>24</v>
      </c>
      <c r="Q9" s="27"/>
      <c r="R9" s="27"/>
      <c r="S9" s="27"/>
      <c r="T9" s="27"/>
      <c r="U9" s="27"/>
      <c r="V9" s="27"/>
      <c r="W9" s="27" t="s">
        <v>20</v>
      </c>
      <c r="X9" s="27"/>
      <c r="Y9" s="27"/>
      <c r="Z9" s="27"/>
      <c r="AA9" s="27"/>
      <c r="AB9" s="27"/>
      <c r="AC9" s="27"/>
      <c r="AD9" s="2"/>
      <c r="AE9" s="2"/>
      <c r="AF9" s="2"/>
      <c r="AG9" s="2"/>
      <c r="AH9" s="18"/>
      <c r="AI9" s="18"/>
      <c r="AJ9" s="18"/>
      <c r="AK9" s="18"/>
      <c r="AL9" s="27" t="s">
        <v>25</v>
      </c>
      <c r="AM9" s="27"/>
      <c r="AN9" s="27"/>
      <c r="AO9" s="27"/>
      <c r="AP9" s="27"/>
      <c r="AQ9" s="27"/>
      <c r="AR9" s="27"/>
      <c r="AS9" s="27"/>
      <c r="AT9" s="5" t="s">
        <v>29</v>
      </c>
      <c r="AU9" s="13"/>
      <c r="AV9" s="13"/>
      <c r="AW9" s="13"/>
      <c r="AX9" s="13"/>
      <c r="AY9" s="13"/>
      <c r="AZ9" s="13"/>
      <c r="BA9" s="13"/>
      <c r="BB9" s="27" t="s">
        <v>14</v>
      </c>
      <c r="BC9" s="27"/>
      <c r="BD9" s="27"/>
      <c r="BE9" s="27"/>
      <c r="BF9" s="27"/>
      <c r="BG9" s="27"/>
      <c r="BH9" s="27"/>
      <c r="BI9" s="27"/>
      <c r="BJ9" s="3"/>
      <c r="BK9" s="3"/>
      <c r="BL9" s="39" t="s">
        <v>30</v>
      </c>
      <c r="BM9" s="49"/>
      <c r="BN9" s="56" t="s">
        <v>32</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94.42</v>
      </c>
      <c r="J10" s="15"/>
      <c r="K10" s="15"/>
      <c r="L10" s="15"/>
      <c r="M10" s="15"/>
      <c r="N10" s="15"/>
      <c r="O10" s="26"/>
      <c r="P10" s="29">
        <f>データ!$P$6</f>
        <v>99.3</v>
      </c>
      <c r="Q10" s="29"/>
      <c r="R10" s="29"/>
      <c r="S10" s="29"/>
      <c r="T10" s="29"/>
      <c r="U10" s="29"/>
      <c r="V10" s="29"/>
      <c r="W10" s="31">
        <f>データ!$Q$6</f>
        <v>2178</v>
      </c>
      <c r="X10" s="31"/>
      <c r="Y10" s="31"/>
      <c r="Z10" s="31"/>
      <c r="AA10" s="31"/>
      <c r="AB10" s="31"/>
      <c r="AC10" s="31"/>
      <c r="AD10" s="2"/>
      <c r="AE10" s="2"/>
      <c r="AF10" s="2"/>
      <c r="AG10" s="2"/>
      <c r="AH10" s="18"/>
      <c r="AI10" s="18"/>
      <c r="AJ10" s="18"/>
      <c r="AK10" s="18"/>
      <c r="AL10" s="31">
        <f>データ!$U$6</f>
        <v>58148</v>
      </c>
      <c r="AM10" s="31"/>
      <c r="AN10" s="31"/>
      <c r="AO10" s="31"/>
      <c r="AP10" s="31"/>
      <c r="AQ10" s="31"/>
      <c r="AR10" s="31"/>
      <c r="AS10" s="31"/>
      <c r="AT10" s="7">
        <f>データ!$V$6</f>
        <v>103.43</v>
      </c>
      <c r="AU10" s="15"/>
      <c r="AV10" s="15"/>
      <c r="AW10" s="15"/>
      <c r="AX10" s="15"/>
      <c r="AY10" s="15"/>
      <c r="AZ10" s="15"/>
      <c r="BA10" s="15"/>
      <c r="BB10" s="29">
        <f>データ!$W$6</f>
        <v>562.20000000000005</v>
      </c>
      <c r="BC10" s="29"/>
      <c r="BD10" s="29"/>
      <c r="BE10" s="29"/>
      <c r="BF10" s="29"/>
      <c r="BG10" s="29"/>
      <c r="BH10" s="29"/>
      <c r="BI10" s="29"/>
      <c r="BJ10" s="2"/>
      <c r="BK10" s="2"/>
      <c r="BL10" s="40" t="s">
        <v>34</v>
      </c>
      <c r="BM10" s="50"/>
      <c r="BN10" s="57" t="s">
        <v>35</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36</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39</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50</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41</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110</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42</v>
      </c>
      <c r="C84" s="12"/>
      <c r="D84" s="12"/>
      <c r="E84" s="12" t="s">
        <v>44</v>
      </c>
      <c r="F84" s="12" t="s">
        <v>46</v>
      </c>
      <c r="G84" s="12" t="s">
        <v>47</v>
      </c>
      <c r="H84" s="12" t="s">
        <v>40</v>
      </c>
      <c r="I84" s="12" t="s">
        <v>6</v>
      </c>
      <c r="J84" s="12" t="s">
        <v>27</v>
      </c>
      <c r="K84" s="12" t="s">
        <v>48</v>
      </c>
      <c r="L84" s="12" t="s">
        <v>51</v>
      </c>
      <c r="M84" s="12" t="s">
        <v>31</v>
      </c>
      <c r="N84" s="12" t="s">
        <v>53</v>
      </c>
      <c r="O84" s="12" t="s">
        <v>55</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H9cVtuthGhMf/qOPgGrzQxFScu1V4/vdZW/WVwXvvfjxXnkqMHxzO+eRtQqnTqELsYZSy6yPJ0NOk6xdldJrjw==" saltValue="puA+Aa8+LYqtPHrckQstH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49</v>
      </c>
      <c r="C3" s="72" t="s">
        <v>58</v>
      </c>
      <c r="D3" s="72" t="s">
        <v>60</v>
      </c>
      <c r="E3" s="72" t="s">
        <v>2</v>
      </c>
      <c r="F3" s="72" t="s">
        <v>1</v>
      </c>
      <c r="G3" s="72" t="s">
        <v>23</v>
      </c>
      <c r="H3" s="80" t="s">
        <v>28</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8</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61</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43</v>
      </c>
      <c r="AJ4" s="90"/>
      <c r="AK4" s="90"/>
      <c r="AL4" s="90"/>
      <c r="AM4" s="90"/>
      <c r="AN4" s="90"/>
      <c r="AO4" s="90"/>
      <c r="AP4" s="90"/>
      <c r="AQ4" s="90"/>
      <c r="AR4" s="90"/>
      <c r="AS4" s="90"/>
      <c r="AT4" s="90" t="s">
        <v>37</v>
      </c>
      <c r="AU4" s="90"/>
      <c r="AV4" s="90"/>
      <c r="AW4" s="90"/>
      <c r="AX4" s="90"/>
      <c r="AY4" s="90"/>
      <c r="AZ4" s="90"/>
      <c r="BA4" s="90"/>
      <c r="BB4" s="90"/>
      <c r="BC4" s="90"/>
      <c r="BD4" s="90"/>
      <c r="BE4" s="90" t="s">
        <v>63</v>
      </c>
      <c r="BF4" s="90"/>
      <c r="BG4" s="90"/>
      <c r="BH4" s="90"/>
      <c r="BI4" s="90"/>
      <c r="BJ4" s="90"/>
      <c r="BK4" s="90"/>
      <c r="BL4" s="90"/>
      <c r="BM4" s="90"/>
      <c r="BN4" s="90"/>
      <c r="BO4" s="90"/>
      <c r="BP4" s="90" t="s">
        <v>33</v>
      </c>
      <c r="BQ4" s="90"/>
      <c r="BR4" s="90"/>
      <c r="BS4" s="90"/>
      <c r="BT4" s="90"/>
      <c r="BU4" s="90"/>
      <c r="BV4" s="90"/>
      <c r="BW4" s="90"/>
      <c r="BX4" s="90"/>
      <c r="BY4" s="90"/>
      <c r="BZ4" s="90"/>
      <c r="CA4" s="90" t="s">
        <v>64</v>
      </c>
      <c r="CB4" s="90"/>
      <c r="CC4" s="90"/>
      <c r="CD4" s="90"/>
      <c r="CE4" s="90"/>
      <c r="CF4" s="90"/>
      <c r="CG4" s="90"/>
      <c r="CH4" s="90"/>
      <c r="CI4" s="90"/>
      <c r="CJ4" s="90"/>
      <c r="CK4" s="90"/>
      <c r="CL4" s="90" t="s">
        <v>66</v>
      </c>
      <c r="CM4" s="90"/>
      <c r="CN4" s="90"/>
      <c r="CO4" s="90"/>
      <c r="CP4" s="90"/>
      <c r="CQ4" s="90"/>
      <c r="CR4" s="90"/>
      <c r="CS4" s="90"/>
      <c r="CT4" s="90"/>
      <c r="CU4" s="90"/>
      <c r="CV4" s="90"/>
      <c r="CW4" s="90" t="s">
        <v>67</v>
      </c>
      <c r="CX4" s="90"/>
      <c r="CY4" s="90"/>
      <c r="CZ4" s="90"/>
      <c r="DA4" s="90"/>
      <c r="DB4" s="90"/>
      <c r="DC4" s="90"/>
      <c r="DD4" s="90"/>
      <c r="DE4" s="90"/>
      <c r="DF4" s="90"/>
      <c r="DG4" s="90"/>
      <c r="DH4" s="90" t="s">
        <v>68</v>
      </c>
      <c r="DI4" s="90"/>
      <c r="DJ4" s="90"/>
      <c r="DK4" s="90"/>
      <c r="DL4" s="90"/>
      <c r="DM4" s="90"/>
      <c r="DN4" s="90"/>
      <c r="DO4" s="90"/>
      <c r="DP4" s="90"/>
      <c r="DQ4" s="90"/>
      <c r="DR4" s="90"/>
      <c r="DS4" s="90" t="s">
        <v>62</v>
      </c>
      <c r="DT4" s="90"/>
      <c r="DU4" s="90"/>
      <c r="DV4" s="90"/>
      <c r="DW4" s="90"/>
      <c r="DX4" s="90"/>
      <c r="DY4" s="90"/>
      <c r="DZ4" s="90"/>
      <c r="EA4" s="90"/>
      <c r="EB4" s="90"/>
      <c r="EC4" s="90"/>
      <c r="ED4" s="90" t="s">
        <v>69</v>
      </c>
      <c r="EE4" s="90"/>
      <c r="EF4" s="90"/>
      <c r="EG4" s="90"/>
      <c r="EH4" s="90"/>
      <c r="EI4" s="90"/>
      <c r="EJ4" s="90"/>
      <c r="EK4" s="90"/>
      <c r="EL4" s="90"/>
      <c r="EM4" s="90"/>
      <c r="EN4" s="90"/>
    </row>
    <row r="5" spans="1:144">
      <c r="A5" s="70" t="s">
        <v>26</v>
      </c>
      <c r="B5" s="74"/>
      <c r="C5" s="74"/>
      <c r="D5" s="74"/>
      <c r="E5" s="74"/>
      <c r="F5" s="74"/>
      <c r="G5" s="74"/>
      <c r="H5" s="82" t="s">
        <v>57</v>
      </c>
      <c r="I5" s="82" t="s">
        <v>70</v>
      </c>
      <c r="J5" s="82" t="s">
        <v>71</v>
      </c>
      <c r="K5" s="82" t="s">
        <v>72</v>
      </c>
      <c r="L5" s="82" t="s">
        <v>73</v>
      </c>
      <c r="M5" s="82" t="s">
        <v>3</v>
      </c>
      <c r="N5" s="82" t="s">
        <v>74</v>
      </c>
      <c r="O5" s="82" t="s">
        <v>75</v>
      </c>
      <c r="P5" s="82" t="s">
        <v>76</v>
      </c>
      <c r="Q5" s="82" t="s">
        <v>77</v>
      </c>
      <c r="R5" s="82" t="s">
        <v>78</v>
      </c>
      <c r="S5" s="82" t="s">
        <v>79</v>
      </c>
      <c r="T5" s="82" t="s">
        <v>65</v>
      </c>
      <c r="U5" s="82" t="s">
        <v>80</v>
      </c>
      <c r="V5" s="82" t="s">
        <v>81</v>
      </c>
      <c r="W5" s="82" t="s">
        <v>82</v>
      </c>
      <c r="X5" s="82" t="s">
        <v>83</v>
      </c>
      <c r="Y5" s="82" t="s">
        <v>84</v>
      </c>
      <c r="Z5" s="82" t="s">
        <v>85</v>
      </c>
      <c r="AA5" s="82" t="s">
        <v>86</v>
      </c>
      <c r="AB5" s="82" t="s">
        <v>87</v>
      </c>
      <c r="AC5" s="82" t="s">
        <v>89</v>
      </c>
      <c r="AD5" s="82" t="s">
        <v>90</v>
      </c>
      <c r="AE5" s="82" t="s">
        <v>91</v>
      </c>
      <c r="AF5" s="82" t="s">
        <v>92</v>
      </c>
      <c r="AG5" s="82" t="s">
        <v>93</v>
      </c>
      <c r="AH5" s="82" t="s">
        <v>42</v>
      </c>
      <c r="AI5" s="82" t="s">
        <v>83</v>
      </c>
      <c r="AJ5" s="82" t="s">
        <v>84</v>
      </c>
      <c r="AK5" s="82" t="s">
        <v>85</v>
      </c>
      <c r="AL5" s="82" t="s">
        <v>86</v>
      </c>
      <c r="AM5" s="82" t="s">
        <v>87</v>
      </c>
      <c r="AN5" s="82" t="s">
        <v>89</v>
      </c>
      <c r="AO5" s="82" t="s">
        <v>90</v>
      </c>
      <c r="AP5" s="82" t="s">
        <v>91</v>
      </c>
      <c r="AQ5" s="82" t="s">
        <v>92</v>
      </c>
      <c r="AR5" s="82" t="s">
        <v>93</v>
      </c>
      <c r="AS5" s="82" t="s">
        <v>88</v>
      </c>
      <c r="AT5" s="82" t="s">
        <v>83</v>
      </c>
      <c r="AU5" s="82" t="s">
        <v>84</v>
      </c>
      <c r="AV5" s="82" t="s">
        <v>85</v>
      </c>
      <c r="AW5" s="82" t="s">
        <v>86</v>
      </c>
      <c r="AX5" s="82" t="s">
        <v>87</v>
      </c>
      <c r="AY5" s="82" t="s">
        <v>89</v>
      </c>
      <c r="AZ5" s="82" t="s">
        <v>90</v>
      </c>
      <c r="BA5" s="82" t="s">
        <v>91</v>
      </c>
      <c r="BB5" s="82" t="s">
        <v>92</v>
      </c>
      <c r="BC5" s="82" t="s">
        <v>93</v>
      </c>
      <c r="BD5" s="82" t="s">
        <v>88</v>
      </c>
      <c r="BE5" s="82" t="s">
        <v>83</v>
      </c>
      <c r="BF5" s="82" t="s">
        <v>84</v>
      </c>
      <c r="BG5" s="82" t="s">
        <v>85</v>
      </c>
      <c r="BH5" s="82" t="s">
        <v>86</v>
      </c>
      <c r="BI5" s="82" t="s">
        <v>87</v>
      </c>
      <c r="BJ5" s="82" t="s">
        <v>89</v>
      </c>
      <c r="BK5" s="82" t="s">
        <v>90</v>
      </c>
      <c r="BL5" s="82" t="s">
        <v>91</v>
      </c>
      <c r="BM5" s="82" t="s">
        <v>92</v>
      </c>
      <c r="BN5" s="82" t="s">
        <v>93</v>
      </c>
      <c r="BO5" s="82" t="s">
        <v>88</v>
      </c>
      <c r="BP5" s="82" t="s">
        <v>83</v>
      </c>
      <c r="BQ5" s="82" t="s">
        <v>84</v>
      </c>
      <c r="BR5" s="82" t="s">
        <v>85</v>
      </c>
      <c r="BS5" s="82" t="s">
        <v>86</v>
      </c>
      <c r="BT5" s="82" t="s">
        <v>87</v>
      </c>
      <c r="BU5" s="82" t="s">
        <v>89</v>
      </c>
      <c r="BV5" s="82" t="s">
        <v>90</v>
      </c>
      <c r="BW5" s="82" t="s">
        <v>91</v>
      </c>
      <c r="BX5" s="82" t="s">
        <v>92</v>
      </c>
      <c r="BY5" s="82" t="s">
        <v>93</v>
      </c>
      <c r="BZ5" s="82" t="s">
        <v>88</v>
      </c>
      <c r="CA5" s="82" t="s">
        <v>83</v>
      </c>
      <c r="CB5" s="82" t="s">
        <v>84</v>
      </c>
      <c r="CC5" s="82" t="s">
        <v>85</v>
      </c>
      <c r="CD5" s="82" t="s">
        <v>86</v>
      </c>
      <c r="CE5" s="82" t="s">
        <v>87</v>
      </c>
      <c r="CF5" s="82" t="s">
        <v>89</v>
      </c>
      <c r="CG5" s="82" t="s">
        <v>90</v>
      </c>
      <c r="CH5" s="82" t="s">
        <v>91</v>
      </c>
      <c r="CI5" s="82" t="s">
        <v>92</v>
      </c>
      <c r="CJ5" s="82" t="s">
        <v>93</v>
      </c>
      <c r="CK5" s="82" t="s">
        <v>88</v>
      </c>
      <c r="CL5" s="82" t="s">
        <v>83</v>
      </c>
      <c r="CM5" s="82" t="s">
        <v>84</v>
      </c>
      <c r="CN5" s="82" t="s">
        <v>85</v>
      </c>
      <c r="CO5" s="82" t="s">
        <v>86</v>
      </c>
      <c r="CP5" s="82" t="s">
        <v>87</v>
      </c>
      <c r="CQ5" s="82" t="s">
        <v>89</v>
      </c>
      <c r="CR5" s="82" t="s">
        <v>90</v>
      </c>
      <c r="CS5" s="82" t="s">
        <v>91</v>
      </c>
      <c r="CT5" s="82" t="s">
        <v>92</v>
      </c>
      <c r="CU5" s="82" t="s">
        <v>93</v>
      </c>
      <c r="CV5" s="82" t="s">
        <v>88</v>
      </c>
      <c r="CW5" s="82" t="s">
        <v>83</v>
      </c>
      <c r="CX5" s="82" t="s">
        <v>84</v>
      </c>
      <c r="CY5" s="82" t="s">
        <v>85</v>
      </c>
      <c r="CZ5" s="82" t="s">
        <v>86</v>
      </c>
      <c r="DA5" s="82" t="s">
        <v>87</v>
      </c>
      <c r="DB5" s="82" t="s">
        <v>89</v>
      </c>
      <c r="DC5" s="82" t="s">
        <v>90</v>
      </c>
      <c r="DD5" s="82" t="s">
        <v>91</v>
      </c>
      <c r="DE5" s="82" t="s">
        <v>92</v>
      </c>
      <c r="DF5" s="82" t="s">
        <v>93</v>
      </c>
      <c r="DG5" s="82" t="s">
        <v>88</v>
      </c>
      <c r="DH5" s="82" t="s">
        <v>83</v>
      </c>
      <c r="DI5" s="82" t="s">
        <v>84</v>
      </c>
      <c r="DJ5" s="82" t="s">
        <v>85</v>
      </c>
      <c r="DK5" s="82" t="s">
        <v>86</v>
      </c>
      <c r="DL5" s="82" t="s">
        <v>87</v>
      </c>
      <c r="DM5" s="82" t="s">
        <v>89</v>
      </c>
      <c r="DN5" s="82" t="s">
        <v>90</v>
      </c>
      <c r="DO5" s="82" t="s">
        <v>91</v>
      </c>
      <c r="DP5" s="82" t="s">
        <v>92</v>
      </c>
      <c r="DQ5" s="82" t="s">
        <v>93</v>
      </c>
      <c r="DR5" s="82" t="s">
        <v>88</v>
      </c>
      <c r="DS5" s="82" t="s">
        <v>83</v>
      </c>
      <c r="DT5" s="82" t="s">
        <v>84</v>
      </c>
      <c r="DU5" s="82" t="s">
        <v>85</v>
      </c>
      <c r="DV5" s="82" t="s">
        <v>86</v>
      </c>
      <c r="DW5" s="82" t="s">
        <v>87</v>
      </c>
      <c r="DX5" s="82" t="s">
        <v>89</v>
      </c>
      <c r="DY5" s="82" t="s">
        <v>90</v>
      </c>
      <c r="DZ5" s="82" t="s">
        <v>91</v>
      </c>
      <c r="EA5" s="82" t="s">
        <v>92</v>
      </c>
      <c r="EB5" s="82" t="s">
        <v>93</v>
      </c>
      <c r="EC5" s="82" t="s">
        <v>88</v>
      </c>
      <c r="ED5" s="82" t="s">
        <v>83</v>
      </c>
      <c r="EE5" s="82" t="s">
        <v>84</v>
      </c>
      <c r="EF5" s="82" t="s">
        <v>85</v>
      </c>
      <c r="EG5" s="82" t="s">
        <v>86</v>
      </c>
      <c r="EH5" s="82" t="s">
        <v>87</v>
      </c>
      <c r="EI5" s="82" t="s">
        <v>89</v>
      </c>
      <c r="EJ5" s="82" t="s">
        <v>90</v>
      </c>
      <c r="EK5" s="82" t="s">
        <v>91</v>
      </c>
      <c r="EL5" s="82" t="s">
        <v>92</v>
      </c>
      <c r="EM5" s="82" t="s">
        <v>93</v>
      </c>
      <c r="EN5" s="82" t="s">
        <v>88</v>
      </c>
    </row>
    <row r="6" spans="1:144" s="69" customFormat="1">
      <c r="A6" s="70" t="s">
        <v>94</v>
      </c>
      <c r="B6" s="75">
        <f t="shared" ref="B6:W6" si="1">B7</f>
        <v>2019</v>
      </c>
      <c r="C6" s="75">
        <f t="shared" si="1"/>
        <v>332046</v>
      </c>
      <c r="D6" s="75">
        <f t="shared" si="1"/>
        <v>46</v>
      </c>
      <c r="E6" s="75">
        <f t="shared" si="1"/>
        <v>1</v>
      </c>
      <c r="F6" s="75">
        <f t="shared" si="1"/>
        <v>0</v>
      </c>
      <c r="G6" s="75">
        <f t="shared" si="1"/>
        <v>1</v>
      </c>
      <c r="H6" s="75" t="str">
        <f t="shared" si="1"/>
        <v>岡山県　玉野市</v>
      </c>
      <c r="I6" s="75" t="str">
        <f t="shared" si="1"/>
        <v>法適用</v>
      </c>
      <c r="J6" s="75" t="str">
        <f t="shared" si="1"/>
        <v>水道事業</v>
      </c>
      <c r="K6" s="75" t="str">
        <f t="shared" si="1"/>
        <v>末端給水事業</v>
      </c>
      <c r="L6" s="75" t="str">
        <f t="shared" si="1"/>
        <v>A4</v>
      </c>
      <c r="M6" s="75" t="str">
        <f t="shared" si="1"/>
        <v>非設置</v>
      </c>
      <c r="N6" s="85" t="str">
        <f t="shared" si="1"/>
        <v>-</v>
      </c>
      <c r="O6" s="85">
        <f t="shared" si="1"/>
        <v>94.42</v>
      </c>
      <c r="P6" s="85">
        <f t="shared" si="1"/>
        <v>99.3</v>
      </c>
      <c r="Q6" s="85">
        <f t="shared" si="1"/>
        <v>2178</v>
      </c>
      <c r="R6" s="85">
        <f t="shared" si="1"/>
        <v>58834</v>
      </c>
      <c r="S6" s="85">
        <f t="shared" si="1"/>
        <v>103.58</v>
      </c>
      <c r="T6" s="85">
        <f t="shared" si="1"/>
        <v>568.01</v>
      </c>
      <c r="U6" s="85">
        <f t="shared" si="1"/>
        <v>58148</v>
      </c>
      <c r="V6" s="85">
        <f t="shared" si="1"/>
        <v>103.43</v>
      </c>
      <c r="W6" s="85">
        <f t="shared" si="1"/>
        <v>562.20000000000005</v>
      </c>
      <c r="X6" s="91">
        <f t="shared" ref="X6:AG6" si="2">IF(X7="",NA(),X7)</f>
        <v>113.7</v>
      </c>
      <c r="Y6" s="91">
        <f t="shared" si="2"/>
        <v>112.29</v>
      </c>
      <c r="Z6" s="91">
        <f t="shared" si="2"/>
        <v>112.85</v>
      </c>
      <c r="AA6" s="91">
        <f t="shared" si="2"/>
        <v>112.88</v>
      </c>
      <c r="AB6" s="91">
        <f t="shared" si="2"/>
        <v>113.6</v>
      </c>
      <c r="AC6" s="91">
        <f t="shared" si="2"/>
        <v>112.69</v>
      </c>
      <c r="AD6" s="91">
        <f t="shared" si="2"/>
        <v>113.16</v>
      </c>
      <c r="AE6" s="91">
        <f t="shared" si="2"/>
        <v>112.15</v>
      </c>
      <c r="AF6" s="91">
        <f t="shared" si="2"/>
        <v>111.44</v>
      </c>
      <c r="AG6" s="91">
        <f t="shared" si="2"/>
        <v>111.17</v>
      </c>
      <c r="AH6" s="85" t="str">
        <f>IF(AH7="","",IF(AH7="-","【-】","【"&amp;SUBSTITUTE(TEXT(AH7,"#,##0.00"),"-","△")&amp;"】"))</f>
        <v>【112.01】</v>
      </c>
      <c r="AI6" s="85">
        <f t="shared" ref="AI6:AR6" si="3">IF(AI7="",NA(),AI7)</f>
        <v>0</v>
      </c>
      <c r="AJ6" s="85">
        <f t="shared" si="3"/>
        <v>0</v>
      </c>
      <c r="AK6" s="85">
        <f t="shared" si="3"/>
        <v>0</v>
      </c>
      <c r="AL6" s="85">
        <f t="shared" si="3"/>
        <v>0</v>
      </c>
      <c r="AM6" s="85">
        <f t="shared" si="3"/>
        <v>0</v>
      </c>
      <c r="AN6" s="91">
        <f t="shared" si="3"/>
        <v>0.54</v>
      </c>
      <c r="AO6" s="91">
        <f t="shared" si="3"/>
        <v>0.68</v>
      </c>
      <c r="AP6" s="91">
        <f t="shared" si="3"/>
        <v>1</v>
      </c>
      <c r="AQ6" s="91">
        <f t="shared" si="3"/>
        <v>1.03</v>
      </c>
      <c r="AR6" s="91">
        <f t="shared" si="3"/>
        <v>0.78</v>
      </c>
      <c r="AS6" s="85" t="str">
        <f>IF(AS7="","",IF(AS7="-","【-】","【"&amp;SUBSTITUTE(TEXT(AS7,"#,##0.00"),"-","△")&amp;"】"))</f>
        <v>【1.08】</v>
      </c>
      <c r="AT6" s="91">
        <f t="shared" ref="AT6:BC6" si="4">IF(AT7="",NA(),AT7)</f>
        <v>507.28</v>
      </c>
      <c r="AU6" s="91">
        <f t="shared" si="4"/>
        <v>784.48</v>
      </c>
      <c r="AV6" s="91">
        <f t="shared" si="4"/>
        <v>785.45</v>
      </c>
      <c r="AW6" s="91">
        <f t="shared" si="4"/>
        <v>844.98</v>
      </c>
      <c r="AX6" s="91">
        <f t="shared" si="4"/>
        <v>640.65</v>
      </c>
      <c r="AY6" s="91">
        <f t="shared" si="4"/>
        <v>346.59</v>
      </c>
      <c r="AZ6" s="91">
        <f t="shared" si="4"/>
        <v>357.82</v>
      </c>
      <c r="BA6" s="91">
        <f t="shared" si="4"/>
        <v>355.5</v>
      </c>
      <c r="BB6" s="91">
        <f t="shared" si="4"/>
        <v>349.83</v>
      </c>
      <c r="BC6" s="91">
        <f t="shared" si="4"/>
        <v>360.86</v>
      </c>
      <c r="BD6" s="85" t="str">
        <f>IF(BD7="","",IF(BD7="-","【-】","【"&amp;SUBSTITUTE(TEXT(BD7,"#,##0.00"),"-","△")&amp;"】"))</f>
        <v>【264.97】</v>
      </c>
      <c r="BE6" s="91">
        <f t="shared" ref="BE6:BN6" si="5">IF(BE7="",NA(),BE7)</f>
        <v>16.34</v>
      </c>
      <c r="BF6" s="91">
        <f t="shared" si="5"/>
        <v>13.85</v>
      </c>
      <c r="BG6" s="91">
        <f t="shared" si="5"/>
        <v>11.33</v>
      </c>
      <c r="BH6" s="91">
        <f t="shared" si="5"/>
        <v>9.8800000000000008</v>
      </c>
      <c r="BI6" s="91">
        <f t="shared" si="5"/>
        <v>8.2100000000000009</v>
      </c>
      <c r="BJ6" s="91">
        <f t="shared" si="5"/>
        <v>312.02999999999997</v>
      </c>
      <c r="BK6" s="91">
        <f t="shared" si="5"/>
        <v>307.45999999999998</v>
      </c>
      <c r="BL6" s="91">
        <f t="shared" si="5"/>
        <v>312.58</v>
      </c>
      <c r="BM6" s="91">
        <f t="shared" si="5"/>
        <v>314.87</v>
      </c>
      <c r="BN6" s="91">
        <f t="shared" si="5"/>
        <v>309.27999999999997</v>
      </c>
      <c r="BO6" s="85" t="str">
        <f>IF(BO7="","",IF(BO7="-","【-】","【"&amp;SUBSTITUTE(TEXT(BO7,"#,##0.00"),"-","△")&amp;"】"))</f>
        <v>【266.61】</v>
      </c>
      <c r="BP6" s="91">
        <f t="shared" ref="BP6:BY6" si="6">IF(BP7="",NA(),BP7)</f>
        <v>111.49</v>
      </c>
      <c r="BQ6" s="91">
        <f t="shared" si="6"/>
        <v>110.79</v>
      </c>
      <c r="BR6" s="91">
        <f t="shared" si="6"/>
        <v>110.74</v>
      </c>
      <c r="BS6" s="91">
        <f t="shared" si="6"/>
        <v>109.95</v>
      </c>
      <c r="BT6" s="91">
        <f t="shared" si="6"/>
        <v>111.61</v>
      </c>
      <c r="BU6" s="91">
        <f t="shared" si="6"/>
        <v>105.71</v>
      </c>
      <c r="BV6" s="91">
        <f t="shared" si="6"/>
        <v>106.01</v>
      </c>
      <c r="BW6" s="91">
        <f t="shared" si="6"/>
        <v>104.57</v>
      </c>
      <c r="BX6" s="91">
        <f t="shared" si="6"/>
        <v>103.54</v>
      </c>
      <c r="BY6" s="91">
        <f t="shared" si="6"/>
        <v>103.32</v>
      </c>
      <c r="BZ6" s="85" t="str">
        <f>IF(BZ7="","",IF(BZ7="-","【-】","【"&amp;SUBSTITUTE(TEXT(BZ7,"#,##0.00"),"-","△")&amp;"】"))</f>
        <v>【103.24】</v>
      </c>
      <c r="CA6" s="91">
        <f t="shared" ref="CA6:CJ6" si="7">IF(CA7="",NA(),CA7)</f>
        <v>105.44</v>
      </c>
      <c r="CB6" s="91">
        <f t="shared" si="7"/>
        <v>106.35</v>
      </c>
      <c r="CC6" s="91">
        <f t="shared" si="7"/>
        <v>106.56</v>
      </c>
      <c r="CD6" s="91">
        <f t="shared" si="7"/>
        <v>107.48</v>
      </c>
      <c r="CE6" s="91">
        <f t="shared" si="7"/>
        <v>105.86</v>
      </c>
      <c r="CF6" s="91">
        <f t="shared" si="7"/>
        <v>162.15</v>
      </c>
      <c r="CG6" s="91">
        <f t="shared" si="7"/>
        <v>162.24</v>
      </c>
      <c r="CH6" s="91">
        <f t="shared" si="7"/>
        <v>165.47</v>
      </c>
      <c r="CI6" s="91">
        <f t="shared" si="7"/>
        <v>167.46</v>
      </c>
      <c r="CJ6" s="91">
        <f t="shared" si="7"/>
        <v>168.56</v>
      </c>
      <c r="CK6" s="85" t="str">
        <f>IF(CK7="","",IF(CK7="-","【-】","【"&amp;SUBSTITUTE(TEXT(CK7,"#,##0.00"),"-","△")&amp;"】"))</f>
        <v>【168.38】</v>
      </c>
      <c r="CL6" s="91">
        <f t="shared" ref="CL6:CU6" si="8">IF(CL7="",NA(),CL7)</f>
        <v>76.790000000000006</v>
      </c>
      <c r="CM6" s="91">
        <f t="shared" si="8"/>
        <v>77.38</v>
      </c>
      <c r="CN6" s="91">
        <f t="shared" si="8"/>
        <v>85.94</v>
      </c>
      <c r="CO6" s="91">
        <f t="shared" si="8"/>
        <v>83.37</v>
      </c>
      <c r="CP6" s="91">
        <f t="shared" si="8"/>
        <v>82.82</v>
      </c>
      <c r="CQ6" s="91">
        <f t="shared" si="8"/>
        <v>59.34</v>
      </c>
      <c r="CR6" s="91">
        <f t="shared" si="8"/>
        <v>59.11</v>
      </c>
      <c r="CS6" s="91">
        <f t="shared" si="8"/>
        <v>59.74</v>
      </c>
      <c r="CT6" s="91">
        <f t="shared" si="8"/>
        <v>59.46</v>
      </c>
      <c r="CU6" s="91">
        <f t="shared" si="8"/>
        <v>59.51</v>
      </c>
      <c r="CV6" s="85" t="str">
        <f>IF(CV7="","",IF(CV7="-","【-】","【"&amp;SUBSTITUTE(TEXT(CV7,"#,##0.00"),"-","△")&amp;"】"))</f>
        <v>【60.00】</v>
      </c>
      <c r="CW6" s="91">
        <f t="shared" ref="CW6:DF6" si="9">IF(CW7="",NA(),CW7)</f>
        <v>91.56</v>
      </c>
      <c r="CX6" s="91">
        <f t="shared" si="9"/>
        <v>92.28</v>
      </c>
      <c r="CY6" s="91">
        <f t="shared" si="9"/>
        <v>91.99</v>
      </c>
      <c r="CZ6" s="91">
        <f t="shared" si="9"/>
        <v>91.85</v>
      </c>
      <c r="DA6" s="91">
        <f t="shared" si="9"/>
        <v>91.88</v>
      </c>
      <c r="DB6" s="91">
        <f t="shared" si="9"/>
        <v>87.74</v>
      </c>
      <c r="DC6" s="91">
        <f t="shared" si="9"/>
        <v>87.91</v>
      </c>
      <c r="DD6" s="91">
        <f t="shared" si="9"/>
        <v>87.28</v>
      </c>
      <c r="DE6" s="91">
        <f t="shared" si="9"/>
        <v>87.41</v>
      </c>
      <c r="DF6" s="91">
        <f t="shared" si="9"/>
        <v>87.08</v>
      </c>
      <c r="DG6" s="85" t="str">
        <f>IF(DG7="","",IF(DG7="-","【-】","【"&amp;SUBSTITUTE(TEXT(DG7,"#,##0.00"),"-","△")&amp;"】"))</f>
        <v>【89.80】</v>
      </c>
      <c r="DH6" s="91">
        <f t="shared" ref="DH6:DQ6" si="10">IF(DH7="",NA(),DH7)</f>
        <v>47.28</v>
      </c>
      <c r="DI6" s="91">
        <f t="shared" si="10"/>
        <v>46.81</v>
      </c>
      <c r="DJ6" s="91">
        <f t="shared" si="10"/>
        <v>46.9</v>
      </c>
      <c r="DK6" s="91">
        <f t="shared" si="10"/>
        <v>47.11</v>
      </c>
      <c r="DL6" s="91">
        <f t="shared" si="10"/>
        <v>46.07</v>
      </c>
      <c r="DM6" s="91">
        <f t="shared" si="10"/>
        <v>46.27</v>
      </c>
      <c r="DN6" s="91">
        <f t="shared" si="10"/>
        <v>46.88</v>
      </c>
      <c r="DO6" s="91">
        <f t="shared" si="10"/>
        <v>46.94</v>
      </c>
      <c r="DP6" s="91">
        <f t="shared" si="10"/>
        <v>47.62</v>
      </c>
      <c r="DQ6" s="91">
        <f t="shared" si="10"/>
        <v>48.55</v>
      </c>
      <c r="DR6" s="85" t="str">
        <f>IF(DR7="","",IF(DR7="-","【-】","【"&amp;SUBSTITUTE(TEXT(DR7,"#,##0.00"),"-","△")&amp;"】"))</f>
        <v>【49.59】</v>
      </c>
      <c r="DS6" s="91">
        <f t="shared" ref="DS6:EB6" si="11">IF(DS7="",NA(),DS7)</f>
        <v>18.899999999999999</v>
      </c>
      <c r="DT6" s="91">
        <f t="shared" si="11"/>
        <v>21.73</v>
      </c>
      <c r="DU6" s="91">
        <f t="shared" si="11"/>
        <v>22.83</v>
      </c>
      <c r="DV6" s="91">
        <f t="shared" si="11"/>
        <v>24.12</v>
      </c>
      <c r="DW6" s="91">
        <f t="shared" si="11"/>
        <v>27.69</v>
      </c>
      <c r="DX6" s="91">
        <f t="shared" si="11"/>
        <v>10.93</v>
      </c>
      <c r="DY6" s="91">
        <f t="shared" si="11"/>
        <v>13.39</v>
      </c>
      <c r="DZ6" s="91">
        <f t="shared" si="11"/>
        <v>14.48</v>
      </c>
      <c r="EA6" s="91">
        <f t="shared" si="11"/>
        <v>16.27</v>
      </c>
      <c r="EB6" s="91">
        <f t="shared" si="11"/>
        <v>17.11</v>
      </c>
      <c r="EC6" s="85" t="str">
        <f>IF(EC7="","",IF(EC7="-","【-】","【"&amp;SUBSTITUTE(TEXT(EC7,"#,##0.00"),"-","△")&amp;"】"))</f>
        <v>【19.44】</v>
      </c>
      <c r="ED6" s="91">
        <f t="shared" ref="ED6:EM6" si="12">IF(ED7="",NA(),ED7)</f>
        <v>1.61</v>
      </c>
      <c r="EE6" s="91">
        <f t="shared" si="12"/>
        <v>1.47</v>
      </c>
      <c r="EF6" s="91">
        <f t="shared" si="12"/>
        <v>1.26</v>
      </c>
      <c r="EG6" s="91">
        <f t="shared" si="12"/>
        <v>0.81</v>
      </c>
      <c r="EH6" s="91">
        <f t="shared" si="12"/>
        <v>1.21</v>
      </c>
      <c r="EI6" s="91">
        <f t="shared" si="12"/>
        <v>0.71</v>
      </c>
      <c r="EJ6" s="91">
        <f t="shared" si="12"/>
        <v>0.71</v>
      </c>
      <c r="EK6" s="91">
        <f t="shared" si="12"/>
        <v>0.75</v>
      </c>
      <c r="EL6" s="91">
        <f t="shared" si="12"/>
        <v>0.63</v>
      </c>
      <c r="EM6" s="91">
        <f t="shared" si="12"/>
        <v>0.63</v>
      </c>
      <c r="EN6" s="85" t="str">
        <f>IF(EN7="","",IF(EN7="-","【-】","【"&amp;SUBSTITUTE(TEXT(EN7,"#,##0.00"),"-","△")&amp;"】"))</f>
        <v>【0.68】</v>
      </c>
    </row>
    <row r="7" spans="1:144" s="69" customFormat="1">
      <c r="A7" s="70"/>
      <c r="B7" s="76">
        <v>2019</v>
      </c>
      <c r="C7" s="76">
        <v>332046</v>
      </c>
      <c r="D7" s="76">
        <v>46</v>
      </c>
      <c r="E7" s="76">
        <v>1</v>
      </c>
      <c r="F7" s="76">
        <v>0</v>
      </c>
      <c r="G7" s="76">
        <v>1</v>
      </c>
      <c r="H7" s="76" t="s">
        <v>95</v>
      </c>
      <c r="I7" s="76" t="s">
        <v>96</v>
      </c>
      <c r="J7" s="76" t="s">
        <v>97</v>
      </c>
      <c r="K7" s="76" t="s">
        <v>98</v>
      </c>
      <c r="L7" s="76" t="s">
        <v>59</v>
      </c>
      <c r="M7" s="76" t="s">
        <v>13</v>
      </c>
      <c r="N7" s="86" t="s">
        <v>99</v>
      </c>
      <c r="O7" s="86">
        <v>94.42</v>
      </c>
      <c r="P7" s="86">
        <v>99.3</v>
      </c>
      <c r="Q7" s="86">
        <v>2178</v>
      </c>
      <c r="R7" s="86">
        <v>58834</v>
      </c>
      <c r="S7" s="86">
        <v>103.58</v>
      </c>
      <c r="T7" s="86">
        <v>568.01</v>
      </c>
      <c r="U7" s="86">
        <v>58148</v>
      </c>
      <c r="V7" s="86">
        <v>103.43</v>
      </c>
      <c r="W7" s="86">
        <v>562.20000000000005</v>
      </c>
      <c r="X7" s="86">
        <v>113.7</v>
      </c>
      <c r="Y7" s="86">
        <v>112.29</v>
      </c>
      <c r="Z7" s="86">
        <v>112.85</v>
      </c>
      <c r="AA7" s="86">
        <v>112.88</v>
      </c>
      <c r="AB7" s="86">
        <v>113.6</v>
      </c>
      <c r="AC7" s="86">
        <v>112.69</v>
      </c>
      <c r="AD7" s="86">
        <v>113.16</v>
      </c>
      <c r="AE7" s="86">
        <v>112.15</v>
      </c>
      <c r="AF7" s="86">
        <v>111.44</v>
      </c>
      <c r="AG7" s="86">
        <v>111.17</v>
      </c>
      <c r="AH7" s="86">
        <v>112.01</v>
      </c>
      <c r="AI7" s="86">
        <v>0</v>
      </c>
      <c r="AJ7" s="86">
        <v>0</v>
      </c>
      <c r="AK7" s="86">
        <v>0</v>
      </c>
      <c r="AL7" s="86">
        <v>0</v>
      </c>
      <c r="AM7" s="86">
        <v>0</v>
      </c>
      <c r="AN7" s="86">
        <v>0.54</v>
      </c>
      <c r="AO7" s="86">
        <v>0.68</v>
      </c>
      <c r="AP7" s="86">
        <v>1</v>
      </c>
      <c r="AQ7" s="86">
        <v>1.03</v>
      </c>
      <c r="AR7" s="86">
        <v>0.78</v>
      </c>
      <c r="AS7" s="86">
        <v>1.08</v>
      </c>
      <c r="AT7" s="86">
        <v>507.28</v>
      </c>
      <c r="AU7" s="86">
        <v>784.48</v>
      </c>
      <c r="AV7" s="86">
        <v>785.45</v>
      </c>
      <c r="AW7" s="86">
        <v>844.98</v>
      </c>
      <c r="AX7" s="86">
        <v>640.65</v>
      </c>
      <c r="AY7" s="86">
        <v>346.59</v>
      </c>
      <c r="AZ7" s="86">
        <v>357.82</v>
      </c>
      <c r="BA7" s="86">
        <v>355.5</v>
      </c>
      <c r="BB7" s="86">
        <v>349.83</v>
      </c>
      <c r="BC7" s="86">
        <v>360.86</v>
      </c>
      <c r="BD7" s="86">
        <v>264.97000000000003</v>
      </c>
      <c r="BE7" s="86">
        <v>16.34</v>
      </c>
      <c r="BF7" s="86">
        <v>13.85</v>
      </c>
      <c r="BG7" s="86">
        <v>11.33</v>
      </c>
      <c r="BH7" s="86">
        <v>9.8800000000000008</v>
      </c>
      <c r="BI7" s="86">
        <v>8.2100000000000009</v>
      </c>
      <c r="BJ7" s="86">
        <v>312.02999999999997</v>
      </c>
      <c r="BK7" s="86">
        <v>307.45999999999998</v>
      </c>
      <c r="BL7" s="86">
        <v>312.58</v>
      </c>
      <c r="BM7" s="86">
        <v>314.87</v>
      </c>
      <c r="BN7" s="86">
        <v>309.27999999999997</v>
      </c>
      <c r="BO7" s="86">
        <v>266.61</v>
      </c>
      <c r="BP7" s="86">
        <v>111.49</v>
      </c>
      <c r="BQ7" s="86">
        <v>110.79</v>
      </c>
      <c r="BR7" s="86">
        <v>110.74</v>
      </c>
      <c r="BS7" s="86">
        <v>109.95</v>
      </c>
      <c r="BT7" s="86">
        <v>111.61</v>
      </c>
      <c r="BU7" s="86">
        <v>105.71</v>
      </c>
      <c r="BV7" s="86">
        <v>106.01</v>
      </c>
      <c r="BW7" s="86">
        <v>104.57</v>
      </c>
      <c r="BX7" s="86">
        <v>103.54</v>
      </c>
      <c r="BY7" s="86">
        <v>103.32</v>
      </c>
      <c r="BZ7" s="86">
        <v>103.24</v>
      </c>
      <c r="CA7" s="86">
        <v>105.44</v>
      </c>
      <c r="CB7" s="86">
        <v>106.35</v>
      </c>
      <c r="CC7" s="86">
        <v>106.56</v>
      </c>
      <c r="CD7" s="86">
        <v>107.48</v>
      </c>
      <c r="CE7" s="86">
        <v>105.86</v>
      </c>
      <c r="CF7" s="86">
        <v>162.15</v>
      </c>
      <c r="CG7" s="86">
        <v>162.24</v>
      </c>
      <c r="CH7" s="86">
        <v>165.47</v>
      </c>
      <c r="CI7" s="86">
        <v>167.46</v>
      </c>
      <c r="CJ7" s="86">
        <v>168.56</v>
      </c>
      <c r="CK7" s="86">
        <v>168.38</v>
      </c>
      <c r="CL7" s="86">
        <v>76.790000000000006</v>
      </c>
      <c r="CM7" s="86">
        <v>77.38</v>
      </c>
      <c r="CN7" s="86">
        <v>85.94</v>
      </c>
      <c r="CO7" s="86">
        <v>83.37</v>
      </c>
      <c r="CP7" s="86">
        <v>82.82</v>
      </c>
      <c r="CQ7" s="86">
        <v>59.34</v>
      </c>
      <c r="CR7" s="86">
        <v>59.11</v>
      </c>
      <c r="CS7" s="86">
        <v>59.74</v>
      </c>
      <c r="CT7" s="86">
        <v>59.46</v>
      </c>
      <c r="CU7" s="86">
        <v>59.51</v>
      </c>
      <c r="CV7" s="86">
        <v>60</v>
      </c>
      <c r="CW7" s="86">
        <v>91.56</v>
      </c>
      <c r="CX7" s="86">
        <v>92.28</v>
      </c>
      <c r="CY7" s="86">
        <v>91.99</v>
      </c>
      <c r="CZ7" s="86">
        <v>91.85</v>
      </c>
      <c r="DA7" s="86">
        <v>91.88</v>
      </c>
      <c r="DB7" s="86">
        <v>87.74</v>
      </c>
      <c r="DC7" s="86">
        <v>87.91</v>
      </c>
      <c r="DD7" s="86">
        <v>87.28</v>
      </c>
      <c r="DE7" s="86">
        <v>87.41</v>
      </c>
      <c r="DF7" s="86">
        <v>87.08</v>
      </c>
      <c r="DG7" s="86">
        <v>89.8</v>
      </c>
      <c r="DH7" s="86">
        <v>47.28</v>
      </c>
      <c r="DI7" s="86">
        <v>46.81</v>
      </c>
      <c r="DJ7" s="86">
        <v>46.9</v>
      </c>
      <c r="DK7" s="86">
        <v>47.11</v>
      </c>
      <c r="DL7" s="86">
        <v>46.07</v>
      </c>
      <c r="DM7" s="86">
        <v>46.27</v>
      </c>
      <c r="DN7" s="86">
        <v>46.88</v>
      </c>
      <c r="DO7" s="86">
        <v>46.94</v>
      </c>
      <c r="DP7" s="86">
        <v>47.62</v>
      </c>
      <c r="DQ7" s="86">
        <v>48.55</v>
      </c>
      <c r="DR7" s="86">
        <v>49.59</v>
      </c>
      <c r="DS7" s="86">
        <v>18.899999999999999</v>
      </c>
      <c r="DT7" s="86">
        <v>21.73</v>
      </c>
      <c r="DU7" s="86">
        <v>22.83</v>
      </c>
      <c r="DV7" s="86">
        <v>24.12</v>
      </c>
      <c r="DW7" s="86">
        <v>27.69</v>
      </c>
      <c r="DX7" s="86">
        <v>10.93</v>
      </c>
      <c r="DY7" s="86">
        <v>13.39</v>
      </c>
      <c r="DZ7" s="86">
        <v>14.48</v>
      </c>
      <c r="EA7" s="86">
        <v>16.27</v>
      </c>
      <c r="EB7" s="86">
        <v>17.11</v>
      </c>
      <c r="EC7" s="86">
        <v>19.440000000000001</v>
      </c>
      <c r="ED7" s="86">
        <v>1.61</v>
      </c>
      <c r="EE7" s="86">
        <v>1.47</v>
      </c>
      <c r="EF7" s="86">
        <v>1.26</v>
      </c>
      <c r="EG7" s="86">
        <v>0.81</v>
      </c>
      <c r="EH7" s="86">
        <v>1.21</v>
      </c>
      <c r="EI7" s="86">
        <v>0.71</v>
      </c>
      <c r="EJ7" s="86">
        <v>0.71</v>
      </c>
      <c r="EK7" s="86">
        <v>0.75</v>
      </c>
      <c r="EL7" s="86">
        <v>0.63</v>
      </c>
      <c r="EM7" s="86">
        <v>0.63</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49</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宗田  拓也</cp:lastModifiedBy>
  <dcterms:created xsi:type="dcterms:W3CDTF">2020-12-04T02:13:15Z</dcterms:created>
  <dcterms:modified xsi:type="dcterms:W3CDTF">2021-01-13T23:46:36Z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2021-01-13T23:46:36Z</vt:filetime>
  </property>
</Properties>
</file>