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4\05_県へ回答\"/>
    </mc:Choice>
  </mc:AlternateContent>
  <workbookProtection workbookAlgorithmName="SHA-512" workbookHashValue="rwooQWseuMl+pNYnDZy8YC+ArtogeoO3msdhauNUaQhSrtxPx9wM8Ym9AMqZOwh0UILwtkFyQ/LgS9kRAF/w8w==" workbookSaltValue="Tl5mvXqVizhrsoMo7Djb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<sst xmlns="http://schemas.openxmlformats.org/spreadsheetml/2006/main" count="231" uniqueCount="117">
  <si>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</si>
  <si>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</si>
  <si>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</si>
  <si>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</si>
  <si>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</si>
  <si>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</si>
  <si>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</si>
  <si>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</si>
  <si>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</si>
  <si>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</si>
  <si>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</si>
  <si>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</si>
  <si>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</si>
  <si>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</si>
  <si>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</si>
  <si>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</si>
  <si>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</si>
  <si>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</si>
  <si>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</si>
  <si>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</si>
  <si>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</si>
  <si>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</si>
  <si>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</si>
  <si>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</si>
  <si>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</si>
  <si>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</si>
  <si>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</si>
  <si>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</si>
  <si>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</si>
  <si>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</si>
  <si>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</si>
  <si>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</si>
  <si>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</si>
  <si>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</si>
  <si>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</si>
  <si>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</si>
  <si>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</si>
  <si>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</si>
  <si>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</si>
  <si>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</si>
  <si>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</si>
  <si>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</si>
  <si>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</si>
  <si>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</si>
  <si>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</si>
  <si>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</si>
  <si>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</si>
  <si>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</si>
  <si>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</si>
  <si>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</si>
  <si>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</si>
  <si>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</si>
  <si>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</si>
  <si>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</si>
  <si>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</si>
  <si>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</si>
  <si>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</si>
  <si>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</si>
  <si>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</si>
  <si>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</si>
  <si>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</si>
  <si>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</si>
  <si>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</si>
  <si>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</si>
  <si>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</si>
  <si>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</si>
  <si>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</si>
  <si>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</si>
  <si>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</si>
  <si>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</si>
  <si>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</si>
  <si>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</si>
  <si>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</si>
  <si>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</si>
  <si>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</si>
  <si>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</si>
  <si>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</si>
  <si>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</si>
  <si>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</si>
  <si>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</si>
  <si>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</si>
  <si>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</si>
  <si>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</si>
  <si>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</si>
  <si>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</si>
  <si>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</si>
  <si>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</si>
  <si>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</si>
  <si>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</si>
  <si>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</si>
  <si>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</si>
  <si>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</si>
  <si>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</si>
  <si>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</si>
  <si>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</si>
  <si>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</si>
  <si>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</si>
  <si>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</si>
  <si>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</si>
  <si>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</si>
  <si>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</si>
  <si>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</si>
  <si>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</si>
  <si>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</si>
  <si>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</si>
  <si>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</si>
  <si>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</si>
  <si>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</si>
  <si>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</si>
  <si>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</si>
  <si>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</si>
  <si>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</si>
  <si>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</si>
  <si>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</si>
  <si>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③管渠改善率の低下は法定耐用年数を超えた処理場等の更新を優先しているためであり、今後も総合地震対策計画及びストックマネジメント計画に基づき、順次改築更新を進めていく。</t>
    <rPh sb="192" eb="194">
      <t>テイカ</t>
    </rPh>
    <rPh sb="195" eb="197">
      <t>ホウテイ</t>
    </rPh>
    <rPh sb="197" eb="199">
      <t>タイヨウ</t>
    </rPh>
    <rPh sb="199" eb="201">
      <t>ネンスウ</t>
    </rPh>
    <rPh sb="202" eb="203">
      <t>コ</t>
    </rPh>
    <rPh sb="205" eb="208">
      <t>ショリジョウ</t>
    </rPh>
    <rPh sb="208" eb="209">
      <t>トウ</t>
    </rPh>
    <rPh sb="210" eb="212">
      <t>コウシン</t>
    </rPh>
    <rPh sb="213" eb="215">
      <t>ユウセン</t>
    </rPh>
    <phoneticPr fontId="4"/>
  </si>
  <si>
    <r>
      <t>　令和3年度に策定した</t>
    </r>
    <r>
      <rPr>
        <sz val="11"/>
        <color theme="1"/>
        <rFont val="ＭＳ ゴシック"/>
        <family val="3"/>
        <charset val="128"/>
      </rPr>
      <t>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r>
    <rPh sb="1" eb="3">
      <t>レイワ</t>
    </rPh>
    <phoneticPr fontId="16"/>
  </si>
  <si>
    <r>
      <t>　下水道使用料の収益確保及び経費の節減に努めた結果、①経常収支比率は100%を上回っており、②累積欠損金も発生していない状況である。推計を超える人口減少に伴う下水道使用料の著しい減少等、不測の事態が生じることも予見されるため、随時、財政収支シミュレーションのローリングを行い、将来を見通した経営に努める必要がある。
　③流動比率は100%を下回っているが、流動負債に建設改良等に充てた企業債を含んでおり、その財源は次年度の下水道使用料や一般会計からの繰入金による収入を財源とするものであり、類似団体をやや上回っている。
　④企業債残高対事業規模比率は、企業債残高とともに下水道使用料も減少していることから、</t>
    </r>
    <r>
      <rPr>
        <sz val="10"/>
        <rFont val="ＭＳ ゴシック"/>
        <family val="3"/>
        <charset val="128"/>
      </rPr>
      <t>増加傾向が続いている。
　⑤経費回収率は100%を僅かに下回り、⑥汚水処理原価は増加するものの前々年度までと同程度となっている。人口減少が続く中、使用料収入の大幅な増加は見込めないため、管渠整備や施設の改築更新に係る投資経費の効率化・平準化を図る必要がある。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
    <rPh sb="276" eb="279">
      <t>キギョウサイ</t>
    </rPh>
    <rPh sb="279" eb="281">
      <t>ザンダカ</t>
    </rPh>
    <rPh sb="303" eb="305">
      <t>ゾウカ</t>
    </rPh>
    <rPh sb="328" eb="329">
      <t>ワズ</t>
    </rPh>
    <rPh sb="331" eb="332">
      <t>シタ</t>
    </rPh>
    <rPh sb="343" eb="345">
      <t>ゾウカ</t>
    </rPh>
    <rPh sb="350" eb="352">
      <t>ゼンゼン</t>
    </rPh>
    <rPh sb="352" eb="354">
      <t>ネンド</t>
    </rPh>
    <rPh sb="357" eb="360">
      <t>ドウテイド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</si>
</sst>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6"/>
      <name val="ＭＳ Ｐゴシック"/>
      <family val="3"/>
    </font>
    <font>
      <sz val="11"/>
      <color theme="1"/>
      <name val="ＭＳ ゴシック"/>
      <family val="3"/>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0.08</c:v>
                </c:pt>
                <c:pt idx="1">
                  <c:v>0.05</c:v>
                </c:pt>
                <c:pt idx="2">
                  <c:v>0.15</c:v>
                </c:pt>
                <c:pt idx="3">
                  <c:v>0.13</c:v>
                </c:pt>
                <c:pt idx="4">
                  <c:v>0.09</c:v>
                </c:pt>
              </c:numCache>
            </c:numRef>
          </c:val>
          <c:extLst>
            <c:ext xmlns:c16="http://schemas.microsoft.com/office/drawing/2014/chart" uri="{C3380CC4-5D6E-409C-BE32-E72D297353CC}">
              <c16:uniqueId val="{00000000-5B0E-42FC-854F-3285F2CE81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5B0E-42FC-854F-3285F2CE81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57.64</c:v>
                </c:pt>
                <c:pt idx="1">
                  <c:v>57.39</c:v>
                </c:pt>
                <c:pt idx="2">
                  <c:v>55.13</c:v>
                </c:pt>
                <c:pt idx="3">
                  <c:v>55.3</c:v>
                </c:pt>
                <c:pt idx="4">
                  <c:v>54.3</c:v>
                </c:pt>
              </c:numCache>
            </c:numRef>
          </c:val>
          <c:extLst>
            <c:ext xmlns:c16="http://schemas.microsoft.com/office/drawing/2014/chart" uri="{C3380CC4-5D6E-409C-BE32-E72D297353CC}">
              <c16:uniqueId val="{00000000-2375-4F37-BF07-B79DD3A19D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2375-4F37-BF07-B79DD3A19D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93.2</c:v>
                </c:pt>
                <c:pt idx="1">
                  <c:v>93.18</c:v>
                </c:pt>
                <c:pt idx="2">
                  <c:v>93.54</c:v>
                </c:pt>
                <c:pt idx="3">
                  <c:v>93.2</c:v>
                </c:pt>
                <c:pt idx="4">
                  <c:v>93.57</c:v>
                </c:pt>
              </c:numCache>
            </c:numRef>
          </c:val>
          <c:extLst>
            <c:ext xmlns:c16="http://schemas.microsoft.com/office/drawing/2014/chart" uri="{C3380CC4-5D6E-409C-BE32-E72D297353CC}">
              <c16:uniqueId val="{00000000-D717-4350-BC20-A03D04B54A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D717-4350-BC20-A03D04B54A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105.29</c:v>
                </c:pt>
                <c:pt idx="1">
                  <c:v>103.55</c:v>
                </c:pt>
                <c:pt idx="2">
                  <c:v>105.52</c:v>
                </c:pt>
                <c:pt idx="3">
                  <c:v>107.71</c:v>
                </c:pt>
                <c:pt idx="4">
                  <c:v>106.9</c:v>
                </c:pt>
              </c:numCache>
            </c:numRef>
          </c:val>
          <c:extLst>
            <c:ext xmlns:c16="http://schemas.microsoft.com/office/drawing/2014/chart" uri="{C3380CC4-5D6E-409C-BE32-E72D297353CC}">
              <c16:uniqueId val="{00000000-A413-48C0-AF2C-129C20ED58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A413-48C0-AF2C-129C20ED58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35.32</c:v>
                </c:pt>
                <c:pt idx="1">
                  <c:v>36.57</c:v>
                </c:pt>
                <c:pt idx="2">
                  <c:v>38.24</c:v>
                </c:pt>
                <c:pt idx="3">
                  <c:v>39.42</c:v>
                </c:pt>
                <c:pt idx="4">
                  <c:v>41.22</c:v>
                </c:pt>
              </c:numCache>
            </c:numRef>
          </c:val>
          <c:extLst>
            <c:ext xmlns:c16="http://schemas.microsoft.com/office/drawing/2014/chart" uri="{C3380CC4-5D6E-409C-BE32-E72D297353CC}">
              <c16:uniqueId val="{00000000-CC24-4538-9E05-B12F0F4E89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CC24-4538-9E05-B12F0F4E89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6-4A26-83E5-84FBA13C87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7056-4A26-83E5-84FBA13C87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56-47B4-B9FA-82EB09BBEF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1756-47B4-B9FA-82EB09BBEF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83.04</c:v>
                </c:pt>
                <c:pt idx="1">
                  <c:v>80.459999999999994</c:v>
                </c:pt>
                <c:pt idx="2">
                  <c:v>85.98</c:v>
                </c:pt>
                <c:pt idx="3">
                  <c:v>94.05</c:v>
                </c:pt>
                <c:pt idx="4">
                  <c:v>95.68</c:v>
                </c:pt>
              </c:numCache>
            </c:numRef>
          </c:val>
          <c:extLst>
            <c:ext xmlns:c16="http://schemas.microsoft.com/office/drawing/2014/chart" uri="{C3380CC4-5D6E-409C-BE32-E72D297353CC}">
              <c16:uniqueId val="{00000000-9670-455F-B622-E602FDB5D5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9670-455F-B622-E602FDB5D5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783.63</c:v>
                </c:pt>
                <c:pt idx="1">
                  <c:v>787.6</c:v>
                </c:pt>
                <c:pt idx="2">
                  <c:v>797.33</c:v>
                </c:pt>
                <c:pt idx="3">
                  <c:v>806.74</c:v>
                </c:pt>
                <c:pt idx="4">
                  <c:v>832.38</c:v>
                </c:pt>
              </c:numCache>
            </c:numRef>
          </c:val>
          <c:extLst>
            <c:ext xmlns:c16="http://schemas.microsoft.com/office/drawing/2014/chart" uri="{C3380CC4-5D6E-409C-BE32-E72D297353CC}">
              <c16:uniqueId val="{00000000-75EF-4D37-B10D-B47C1B2B5B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75EF-4D37-B10D-B47C1B2B5B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99.84</c:v>
                </c:pt>
                <c:pt idx="1">
                  <c:v>98.56</c:v>
                </c:pt>
                <c:pt idx="2">
                  <c:v>99.81</c:v>
                </c:pt>
                <c:pt idx="3">
                  <c:v>105.88</c:v>
                </c:pt>
                <c:pt idx="4">
                  <c:v>99.75</c:v>
                </c:pt>
              </c:numCache>
            </c:numRef>
          </c:val>
          <c:extLst>
            <c:ext xmlns:c16="http://schemas.microsoft.com/office/drawing/2014/chart" uri="{C3380CC4-5D6E-409C-BE32-E72D297353CC}">
              <c16:uniqueId val="{00000000-80E5-4082-B3FA-1F04B3C4DE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80E5-4082-B3FA-1F04B3C4DE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180.34</c:v>
                </c:pt>
                <c:pt idx="1">
                  <c:v>182.71</c:v>
                </c:pt>
                <c:pt idx="2">
                  <c:v>180.25</c:v>
                </c:pt>
                <c:pt idx="3">
                  <c:v>168.93</c:v>
                </c:pt>
                <c:pt idx="4">
                  <c:v>178.99</c:v>
                </c:pt>
              </c:numCache>
            </c:numRef>
          </c:val>
          <c:extLst>
            <c:ext xmlns:c16="http://schemas.microsoft.com/office/drawing/2014/chart" uri="{C3380CC4-5D6E-409C-BE32-E72D297353CC}">
              <c16:uniqueId val="{00000000-61F6-4E0B-AC09-B9242CAD1B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61F6-4E0B-AC09-B9242CAD1B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CD16" sqref="CD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岡山県　玉野市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56799</v>
      </c>
      <c r="AM8" s="37"/>
      <c r="AN8" s="37"/>
      <c r="AO8" s="37"/>
      <c r="AP8" s="37"/>
      <c r="AQ8" s="37"/>
      <c r="AR8" s="37"/>
      <c r="AS8" s="37"/>
      <c r="AT8" s="38">
        <f>データ!T6</f>
        <v>103.58</v>
      </c>
      <c r="AU8" s="38"/>
      <c r="AV8" s="38"/>
      <c r="AW8" s="38"/>
      <c r="AX8" s="38"/>
      <c r="AY8" s="38"/>
      <c r="AZ8" s="38"/>
      <c r="BA8" s="38"/>
      <c r="BB8" s="38">
        <f>データ!U6</f>
        <v>548.36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48.71</v>
      </c>
      <c r="J10" s="38"/>
      <c r="K10" s="38"/>
      <c r="L10" s="38"/>
      <c r="M10" s="38"/>
      <c r="N10" s="38"/>
      <c r="O10" s="38"/>
      <c r="P10" s="38">
        <f>データ!P6</f>
        <v>97.06</v>
      </c>
      <c r="Q10" s="38"/>
      <c r="R10" s="38"/>
      <c r="S10" s="38"/>
      <c r="T10" s="38"/>
      <c r="U10" s="38"/>
      <c r="V10" s="38"/>
      <c r="W10" s="38">
        <f>データ!Q6</f>
        <v>90.22</v>
      </c>
      <c r="X10" s="38"/>
      <c r="Y10" s="38"/>
      <c r="Z10" s="38"/>
      <c r="AA10" s="38"/>
      <c r="AB10" s="38"/>
      <c r="AC10" s="38"/>
      <c r="AD10" s="37">
        <f>データ!R6</f>
        <v>3190</v>
      </c>
      <c r="AE10" s="37"/>
      <c r="AF10" s="37"/>
      <c r="AG10" s="37"/>
      <c r="AH10" s="37"/>
      <c r="AI10" s="37"/>
      <c r="AJ10" s="37"/>
      <c r="AK10" s="2"/>
      <c r="AL10" s="37">
        <f>データ!V6</f>
        <v>54823</v>
      </c>
      <c r="AM10" s="37"/>
      <c r="AN10" s="37"/>
      <c r="AO10" s="37"/>
      <c r="AP10" s="37"/>
      <c r="AQ10" s="37"/>
      <c r="AR10" s="37"/>
      <c r="AS10" s="37"/>
      <c r="AT10" s="38">
        <f>データ!W6</f>
        <v>18.12</v>
      </c>
      <c r="AU10" s="38"/>
      <c r="AV10" s="38"/>
      <c r="AW10" s="38"/>
      <c r="AX10" s="38"/>
      <c r="AY10" s="38"/>
      <c r="AZ10" s="38"/>
      <c r="BA10" s="38"/>
      <c r="BB10" s="38">
        <f>データ!X6</f>
        <v>3025.55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6"/>
      <c r="BM60" s="67"/>
      <c r="BN60" s="67"/>
      <c r="BO60" s="67"/>
      <c r="BP60" s="67"/>
      <c r="BQ60" s="67"/>
      <c r="BR60" s="67"/>
      <c r="BS60" s="67"/>
      <c r="BT60" s="67"/>
      <c r="BU60" s="67"/>
      <c r="BV60" s="67"/>
      <c r="BW60" s="67"/>
      <c r="BX60" s="67"/>
      <c r="BY60" s="67"/>
      <c r="BZ60" s="6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Wy1igvAT/613g1wAmiK6pTD9lcGu/biZi2SqqfB49+lRw0MokqelV7loRyRh2SpvEVA2ZyOyYsgKChw5DOavA==" saltValue="fuavJLjTwVe6ZUCRXb6U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332046</v>
      </c>
      <c r="D6" s="19">
        <f t="shared" si="3"/>
        <v>46</v>
      </c>
      <c r="E6" s="19">
        <f t="shared" si="3"/>
        <v>17</v>
      </c>
      <c r="F6" s="19">
        <f t="shared" si="3"/>
        <v>1</v>
      </c>
      <c r="G6" s="19">
        <f t="shared" si="3"/>
        <v>0</v>
      </c>
      <c r="H6" s="19" t="str">
        <f t="shared" si="3"/>
        <v>岡山県　玉野市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48.71</v>
      </c>
      <c r="P6" s="20">
        <f t="shared" si="3"/>
        <v>97.06</v>
      </c>
      <c r="Q6" s="20">
        <f t="shared" si="3"/>
        <v>90.22</v>
      </c>
      <c r="R6" s="20">
        <f t="shared" si="3"/>
        <v>3190</v>
      </c>
      <c r="S6" s="20">
        <f t="shared" si="3"/>
        <v>56799</v>
      </c>
      <c r="T6" s="20">
        <f t="shared" si="3"/>
        <v>103.58</v>
      </c>
      <c r="U6" s="20">
        <f t="shared" si="3"/>
        <v>548.36</v>
      </c>
      <c r="V6" s="20">
        <f t="shared" si="3"/>
        <v>54823</v>
      </c>
      <c r="W6" s="20">
        <f t="shared" si="3"/>
        <v>18.12</v>
      </c>
      <c r="X6" s="20">
        <f t="shared" si="3"/>
        <v>3025.55</v>
      </c>
      <c r="Y6" s="21">
        <f>IF(Y7="",NA(),Y7)</f>
        <v>105.29</v>
      </c>
      <c r="Z6" s="21">
        <f t="shared" ref="Z6:AH6" si="4">IF(Z7="",NA(),Z7)</f>
        <v>103.55</v>
      </c>
      <c r="AA6" s="21">
        <f t="shared" si="4"/>
        <v>105.52</v>
      </c>
      <c r="AB6" s="21">
        <f t="shared" si="4"/>
        <v>107.71</v>
      </c>
      <c r="AC6" s="21">
        <f t="shared" si="4"/>
        <v>106.9</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83.04</v>
      </c>
      <c r="AV6" s="21">
        <f t="shared" ref="AV6:BD6" si="6">IF(AV7="",NA(),AV7)</f>
        <v>80.459999999999994</v>
      </c>
      <c r="AW6" s="21">
        <f t="shared" si="6"/>
        <v>85.98</v>
      </c>
      <c r="AX6" s="21">
        <f t="shared" si="6"/>
        <v>94.05</v>
      </c>
      <c r="AY6" s="21">
        <f t="shared" si="6"/>
        <v>95.68</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783.63</v>
      </c>
      <c r="BG6" s="21">
        <f t="shared" ref="BG6:BO6" si="7">IF(BG7="",NA(),BG7)</f>
        <v>787.6</v>
      </c>
      <c r="BH6" s="21">
        <f t="shared" si="7"/>
        <v>797.33</v>
      </c>
      <c r="BI6" s="21">
        <f t="shared" si="7"/>
        <v>806.74</v>
      </c>
      <c r="BJ6" s="21">
        <f t="shared" si="7"/>
        <v>832.38</v>
      </c>
      <c r="BK6" s="21">
        <f t="shared" si="7"/>
        <v>799.41</v>
      </c>
      <c r="BL6" s="21">
        <f t="shared" si="7"/>
        <v>820.36</v>
      </c>
      <c r="BM6" s="21">
        <f t="shared" si="7"/>
        <v>847.44</v>
      </c>
      <c r="BN6" s="21">
        <f t="shared" si="7"/>
        <v>857.88</v>
      </c>
      <c r="BO6" s="21">
        <f t="shared" si="7"/>
        <v>825.1</v>
      </c>
      <c r="BP6" s="20" t="str">
        <f>IF(BP7="","",IF(BP7="-","【-】","【"&amp;SUBSTITUTE(TEXT(BP7,"#,##0.00"),"-","△")&amp;"】"))</f>
        <v>【669.11】</v>
      </c>
      <c r="BQ6" s="21">
        <f>IF(BQ7="",NA(),BQ7)</f>
        <v>99.84</v>
      </c>
      <c r="BR6" s="21">
        <f t="shared" ref="BR6:BZ6" si="8">IF(BR7="",NA(),BR7)</f>
        <v>98.56</v>
      </c>
      <c r="BS6" s="21">
        <f t="shared" si="8"/>
        <v>99.81</v>
      </c>
      <c r="BT6" s="21">
        <f t="shared" si="8"/>
        <v>105.88</v>
      </c>
      <c r="BU6" s="21">
        <f t="shared" si="8"/>
        <v>99.75</v>
      </c>
      <c r="BV6" s="21">
        <f t="shared" si="8"/>
        <v>96.54</v>
      </c>
      <c r="BW6" s="21">
        <f t="shared" si="8"/>
        <v>95.4</v>
      </c>
      <c r="BX6" s="21">
        <f t="shared" si="8"/>
        <v>94.69</v>
      </c>
      <c r="BY6" s="21">
        <f t="shared" si="8"/>
        <v>94.97</v>
      </c>
      <c r="BZ6" s="21">
        <f t="shared" si="8"/>
        <v>97.07</v>
      </c>
      <c r="CA6" s="20" t="str">
        <f>IF(CA7="","",IF(CA7="-","【-】","【"&amp;SUBSTITUTE(TEXT(CA7,"#,##0.00"),"-","△")&amp;"】"))</f>
        <v>【99.73】</v>
      </c>
      <c r="CB6" s="21">
        <f>IF(CB7="",NA(),CB7)</f>
        <v>180.34</v>
      </c>
      <c r="CC6" s="21">
        <f t="shared" ref="CC6:CK6" si="9">IF(CC7="",NA(),CC7)</f>
        <v>182.71</v>
      </c>
      <c r="CD6" s="21">
        <f t="shared" si="9"/>
        <v>180.25</v>
      </c>
      <c r="CE6" s="21">
        <f t="shared" si="9"/>
        <v>168.93</v>
      </c>
      <c r="CF6" s="21">
        <f t="shared" si="9"/>
        <v>178.99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57.64</v>
      </c>
      <c r="CN6" s="21">
        <f t="shared" ref="CN6:CV6" si="10">IF(CN7="",NA(),CN7)</f>
        <v>57.39</v>
      </c>
      <c r="CO6" s="21">
        <f t="shared" si="10"/>
        <v>55.13</v>
      </c>
      <c r="CP6" s="21">
        <f t="shared" si="10"/>
        <v>55.3</v>
      </c>
      <c r="CQ6" s="21">
        <f t="shared" si="10"/>
        <v>54.3</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93.2</v>
      </c>
      <c r="CY6" s="21">
        <f t="shared" ref="CY6:DG6" si="11">IF(CY7="",NA(),CY7)</f>
        <v>93.18</v>
      </c>
      <c r="CZ6" s="21">
        <f t="shared" si="11"/>
        <v>93.54</v>
      </c>
      <c r="DA6" s="21">
        <f t="shared" si="11"/>
        <v>93.2</v>
      </c>
      <c r="DB6" s="21">
        <f t="shared" si="11"/>
        <v>93.57</v>
      </c>
      <c r="DC6" s="21">
        <f t="shared" si="11"/>
        <v>92.3</v>
      </c>
      <c r="DD6" s="21">
        <f t="shared" si="11"/>
        <v>92.55</v>
      </c>
      <c r="DE6" s="21">
        <f t="shared" si="11"/>
        <v>92.62</v>
      </c>
      <c r="DF6" s="21">
        <f t="shared" si="11"/>
        <v>92.72</v>
      </c>
      <c r="DG6" s="21">
        <f t="shared" si="11"/>
        <v>92.88</v>
      </c>
      <c r="DH6" s="20" t="str">
        <f>IF(DH7="","",IF(DH7="-","【-】","【"&amp;SUBSTITUTE(TEXT(DH7,"#,##0.00"),"-","△")&amp;"】"))</f>
        <v>【95.72】</v>
      </c>
      <c r="DI6" s="21">
        <f>IF(DI7="",NA(),DI7)</f>
        <v>35.32</v>
      </c>
      <c r="DJ6" s="21">
        <f t="shared" ref="DJ6:DR6" si="12">IF(DJ7="",NA(),DJ7)</f>
        <v>36.57</v>
      </c>
      <c r="DK6" s="21">
        <f t="shared" si="12"/>
        <v>38.24</v>
      </c>
      <c r="DL6" s="21">
        <f t="shared" si="12"/>
        <v>39.42</v>
      </c>
      <c r="DM6" s="21">
        <f t="shared" si="12"/>
        <v>41.22</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1">
        <f>IF(EE7="",NA(),EE7)</f>
        <v>0.08</v>
      </c>
      <c r="EF6" s="21">
        <f t="shared" ref="EF6:EN6" si="14">IF(EF7="",NA(),EF7)</f>
        <v>0.05</v>
      </c>
      <c r="EG6" s="21">
        <f t="shared" si="14"/>
        <v>0.15</v>
      </c>
      <c r="EH6" s="21">
        <f t="shared" si="14"/>
        <v>0.13</v>
      </c>
      <c r="EI6" s="21">
        <f t="shared" si="14"/>
        <v>0.09</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332046</v>
      </c>
      <c r="D7" s="23">
        <v>46</v>
      </c>
      <c r="E7" s="23">
        <v>17</v>
      </c>
      <c r="F7" s="23">
        <v>1</v>
      </c>
      <c r="G7" s="23">
        <v>0</v>
      </c>
      <c r="H7" s="23" t="s">
        <v>96</v>
      </c>
      <c r="I7" s="23" t="s">
        <v>97</v>
      </c>
      <c r="J7" s="23" t="s">
        <v>98</v>
      </c>
      <c r="K7" s="23" t="s">
        <v>99</v>
      </c>
      <c r="L7" s="23" t="s">
        <v>100</v>
      </c>
      <c r="M7" s="23" t="s">
        <v>101</v>
      </c>
      <c r="N7" s="24" t="s">
        <v>102</v>
      </c>
      <c r="O7" s="24">
        <v>48.71</v>
      </c>
      <c r="P7" s="24">
        <v>97.06</v>
      </c>
      <c r="Q7" s="24">
        <v>90.22</v>
      </c>
      <c r="R7" s="24">
        <v>3190</v>
      </c>
      <c r="S7" s="24">
        <v>56799</v>
      </c>
      <c r="T7" s="24">
        <v>103.58</v>
      </c>
      <c r="U7" s="24">
        <v>548.36</v>
      </c>
      <c r="V7" s="24">
        <v>54823</v>
      </c>
      <c r="W7" s="24">
        <v>18.12</v>
      </c>
      <c r="X7" s="24">
        <v>3025.55</v>
      </c>
      <c r="Y7" s="24">
        <v>105.29</v>
      </c>
      <c r="Z7" s="24">
        <v>103.55</v>
      </c>
      <c r="AA7" s="24">
        <v>105.52</v>
      </c>
      <c r="AB7" s="24">
        <v>107.71</v>
      </c>
      <c r="AC7" s="24">
        <v>106.9</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83.04</v>
      </c>
      <c r="AV7" s="24">
        <v>80.459999999999994</v>
      </c>
      <c r="AW7" s="24">
        <v>85.98</v>
      </c>
      <c r="AX7" s="24">
        <v>94.05</v>
      </c>
      <c r="AY7" s="24">
        <v>95.68</v>
      </c>
      <c r="AZ7" s="24">
        <v>78.45</v>
      </c>
      <c r="BA7" s="24">
        <v>76.31</v>
      </c>
      <c r="BB7" s="24">
        <v>68.180000000000007</v>
      </c>
      <c r="BC7" s="24">
        <v>67.930000000000007</v>
      </c>
      <c r="BD7" s="24">
        <v>68.53</v>
      </c>
      <c r="BE7" s="24">
        <v>71.39</v>
      </c>
      <c r="BF7" s="24">
        <v>783.63</v>
      </c>
      <c r="BG7" s="24">
        <v>787.6</v>
      </c>
      <c r="BH7" s="24">
        <v>797.33</v>
      </c>
      <c r="BI7" s="24">
        <v>806.74</v>
      </c>
      <c r="BJ7" s="24">
        <v>832.38</v>
      </c>
      <c r="BK7" s="24">
        <v>799.41</v>
      </c>
      <c r="BL7" s="24">
        <v>820.36</v>
      </c>
      <c r="BM7" s="24">
        <v>847.44</v>
      </c>
      <c r="BN7" s="24">
        <v>857.88</v>
      </c>
      <c r="BO7" s="24">
        <v>825.1</v>
      </c>
      <c r="BP7" s="24">
        <v>669.11</v>
      </c>
      <c r="BQ7" s="24">
        <v>99.84</v>
      </c>
      <c r="BR7" s="24">
        <v>98.56</v>
      </c>
      <c r="BS7" s="24">
        <v>99.81</v>
      </c>
      <c r="BT7" s="24">
        <v>105.88</v>
      </c>
      <c r="BU7" s="24">
        <v>99.75</v>
      </c>
      <c r="BV7" s="24">
        <v>96.54</v>
      </c>
      <c r="BW7" s="24">
        <v>95.4</v>
      </c>
      <c r="BX7" s="24">
        <v>94.69</v>
      </c>
      <c r="BY7" s="24">
        <v>94.97</v>
      </c>
      <c r="BZ7" s="24">
        <v>97.07</v>
      </c>
      <c r="CA7" s="24">
        <v>99.73</v>
      </c>
      <c r="CB7" s="24">
        <v>180.34</v>
      </c>
      <c r="CC7" s="24">
        <v>182.71</v>
      </c>
      <c r="CD7" s="24">
        <v>180.25</v>
      </c>
      <c r="CE7" s="24">
        <v>168.93</v>
      </c>
      <c r="CF7" s="24">
        <v>178.99</v>
      </c>
      <c r="CG7" s="24">
        <v>162.81</v>
      </c>
      <c r="CH7" s="24">
        <v>163.19999999999999</v>
      </c>
      <c r="CI7" s="24">
        <v>159.78</v>
      </c>
      <c r="CJ7" s="24">
        <v>159.49</v>
      </c>
      <c r="CK7" s="24">
        <v>157.81</v>
      </c>
      <c r="CL7" s="24">
        <v>134.97999999999999</v>
      </c>
      <c r="CM7" s="24">
        <v>57.64</v>
      </c>
      <c r="CN7" s="24">
        <v>57.39</v>
      </c>
      <c r="CO7" s="24">
        <v>55.13</v>
      </c>
      <c r="CP7" s="24">
        <v>55.3</v>
      </c>
      <c r="CQ7" s="24">
        <v>54.3</v>
      </c>
      <c r="CR7" s="24">
        <v>64.959999999999994</v>
      </c>
      <c r="CS7" s="24">
        <v>65.040000000000006</v>
      </c>
      <c r="CT7" s="24">
        <v>68.31</v>
      </c>
      <c r="CU7" s="24">
        <v>65.28</v>
      </c>
      <c r="CV7" s="24">
        <v>64.92</v>
      </c>
      <c r="CW7" s="24">
        <v>59.99</v>
      </c>
      <c r="CX7" s="24">
        <v>93.2</v>
      </c>
      <c r="CY7" s="24">
        <v>93.18</v>
      </c>
      <c r="CZ7" s="24">
        <v>93.54</v>
      </c>
      <c r="DA7" s="24">
        <v>93.2</v>
      </c>
      <c r="DB7" s="24">
        <v>93.57</v>
      </c>
      <c r="DC7" s="24">
        <v>92.3</v>
      </c>
      <c r="DD7" s="24">
        <v>92.55</v>
      </c>
      <c r="DE7" s="24">
        <v>92.62</v>
      </c>
      <c r="DF7" s="24">
        <v>92.72</v>
      </c>
      <c r="DG7" s="24">
        <v>92.88</v>
      </c>
      <c r="DH7" s="24">
        <v>95.72</v>
      </c>
      <c r="DI7" s="24">
        <v>35.32</v>
      </c>
      <c r="DJ7" s="24">
        <v>36.57</v>
      </c>
      <c r="DK7" s="24">
        <v>38.24</v>
      </c>
      <c r="DL7" s="24">
        <v>39.42</v>
      </c>
      <c r="DM7" s="24">
        <v>41.22</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0.08</v>
      </c>
      <c r="EF7" s="24">
        <v>0.05</v>
      </c>
      <c r="EG7" s="24">
        <v>0.15</v>
      </c>
      <c r="EH7" s="24">
        <v>0.13</v>
      </c>
      <c r="EI7" s="24">
        <v>0.09</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2023-01-12T23:33:46Z</dcterms:created>
  <dcterms:modified xsi:type="dcterms:W3CDTF">2023-01-18T06:56:42Z</dcterms:modified>
  <cp:category/>
</cp:coreProperties>
</file>