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103_財政課\70 各種調査\03 公営企業関係\04 公営企業全般関係\03 経営比較分析表\R04\05_県へ回答\"/>
    </mc:Choice>
  </mc:AlternateContent>
  <workbookProtection workbookAlgorithmName="SHA-512" workbookHashValue="rwooQWseuMl+pNYnDZy8YC+ArtogeoO3msdhauNUaQhSrtxPx9wM8Ym9AMqZOwh0UILwtkFyQ/LgS9kRAF/w8w==" workbookSaltValue="Tl5mvXqVizhrsoMo7Djb3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<sst xmlns="http://schemas.openxmlformats.org/spreadsheetml/2006/main" count="231" uniqueCount="117">
  <si>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</si>
  <si>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</si>
  <si>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</si>
  <si>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</si>
  <si>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</si>
  <si>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</si>
  <si>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</si>
  <si>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</si>
  <si>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</si>
  <si>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</si>
  <si>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</si>
  <si>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</si>
  <si>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</si>
  <si>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</si>
  <si>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</si>
  <si>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</si>
  <si>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</si>
  <si>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</si>
  <si>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</si>
  <si>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</si>
  <si>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</si>
  <si>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</si>
  <si>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</si>
  <si>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</si>
  <si>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</si>
  <si>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</si>
  <si>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</si>
  <si>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</si>
  <si>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</si>
  <si>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</si>
  <si>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</si>
  <si>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</si>
  <si>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</si>
  <si>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</si>
  <si>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</si>
  <si>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</si>
  <si>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</si>
  <si>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</si>
  <si>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</si>
  <si>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</si>
  <si>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</si>
  <si>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</si>
  <si>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</si>
  <si>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</si>
  <si>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</si>
  <si>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</si>
  <si>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</si>
  <si>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</si>
  <si>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</si>
  <si>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</si>
  <si>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</si>
  <si>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</si>
  <si>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</si>
  <si>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</si>
  <si>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</si>
  <si>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</si>
  <si>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</si>
  <si>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</si>
  <si>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</si>
  <si>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</si>
  <si>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</si>
  <si>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</si>
  <si>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</si>
  <si>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</si>
  <si>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</si>
  <si>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</si>
  <si>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</si>
  <si>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</si>
  <si>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</si>
  <si>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</si>
  <si>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</si>
  <si>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</si>
  <si>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</si>
  <si>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</si>
  <si>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</si>
  <si>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</si>
  <si>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</si>
  <si>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</si>
  <si>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</si>
  <si>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</si>
  <si>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</si>
  <si>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</si>
  <si>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</si>
  <si>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</si>
  <si>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</si>
  <si>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</si>
  <si>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</si>
  <si>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</si>
  <si>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</si>
  <si>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</si>
  <si>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</si>
  <si>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</si>
  <si>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</si>
  <si>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</si>
  <si>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</si>
  <si>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</si>
  <si>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玉野市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</si>
  <si>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</si>
  <si>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</si>
  <si>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</si>
  <si>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</si>
  <si>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</si>
  <si>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</si>
  <si>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</si>
  <si>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</si>
  <si>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</si>
  <si>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</si>
  <si>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</si>
  <si>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</si>
  <si>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</si>
  <si>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</si>
  <si>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</si>
  <si>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</si>
  <si>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</si>
  <si>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償却資産の大半を占める管渠は現時点で老朽化の度合は低いが、処理場及びポンプ場の機器等については、法定耐用年数を超えるものもある。
　①有形固定資産減価償却率は類似団体に比べ高い状況であるが、処理場及びポンプ場の改築・更新には多大な費用を要するため、計画的に改築等を進めていく必要がある。
　②管渠老朽化率は、法定耐用年数に達したものがないことから0%となっている。
　③管渠改善率の低下は法定耐用年数を超えた処理場等の更新を優先しているためであり、今後も総合地震対策計画及びストックマネジメント計画に基づき、順次改築更新を進めていく。</t>
    <rPh sb="192" eb="194">
      <t>テイカ</t>
    </rPh>
    <rPh sb="195" eb="197">
      <t>ホウテイ</t>
    </rPh>
    <rPh sb="197" eb="199">
      <t>タイヨウ</t>
    </rPh>
    <rPh sb="199" eb="201">
      <t>ネンスウ</t>
    </rPh>
    <rPh sb="202" eb="203">
      <t>コ</t>
    </rPh>
    <rPh sb="205" eb="208">
      <t>ショリジョウ</t>
    </rPh>
    <rPh sb="208" eb="209">
      <t>トウ</t>
    </rPh>
    <rPh sb="210" eb="212">
      <t>コウシン</t>
    </rPh>
    <rPh sb="213" eb="215">
      <t>ユウセン</t>
    </rPh>
    <phoneticPr fontId="4"/>
  </si>
  <si>
    <r>
      <t>　令和3年度に策定した</t>
    </r>
    <r>
      <rPr>
        <sz val="11"/>
        <color theme="1"/>
        <rFont val="ＭＳ ゴシック"/>
        <family val="3"/>
        <charset val="128"/>
      </rPr>
      <t>経営戦略に基づき、公共下水道のほか小規模集合排水事業も含めた下水道一体での経営健全化に取り組む。
【経営の健全化・効率化】
　下水道未接続世帯への接続勧奨の実施等により接続の促進を図り、使用料収益の確保に努める。
　維持管理経費の削減に努めるとともに、管渠整備等の投資的経費の効率化・平準化を図っていく。
【老朽化対策】
　多大な費用を要する処理場等の改築・更新において、事業費の平準化なども考慮し計画的・効率的に進めていく。</t>
    </r>
    <rPh sb="1" eb="3">
      <t>レイワ</t>
    </rPh>
    <phoneticPr fontId="16"/>
  </si>
  <si>
    <r>
      <t>　下水道使用料の収益確保及び経費の節減に努めた結果、①経常収支比率は100%を上回っており、②累積欠損金も発生していない状況である。推計を超える人口減少に伴う下水道使用料の著しい減少等、不測の事態が生じることも予見されるため、随時、財政収支シミュレーションのローリングを行い、将来を見通した経営に努める必要がある。
　③流動比率は100%を下回っているが、流動負債に建設改良等に充てた企業債を含んでおり、その財源は次年度の下水道使用料や一般会計からの繰入金による収入を財源とするものであり、類似団体をやや上回っている。
　④企業債残高対事業規模比率は、企業債残高とともに下水道使用料も減少していることから、</t>
    </r>
    <r>
      <rPr>
        <sz val="10"/>
        <rFont val="ＭＳ ゴシック"/>
        <family val="3"/>
        <charset val="128"/>
      </rPr>
      <t>増加傾向が続いている。
　⑤経費回収率は100%を僅かに下回り、⑥汚水処理原価は増加するものの前々年度までと同程度となっている。人口減少が続く中、使用料収入の大幅な増加は見込めないため、管渠整備や施設の改築更新に係る投資経費の効率化・平準化を図る必要がある。
　⑦施設利用率は類似団体平均を下回っている。今後、人口減少に伴う処理水量の減少や豪雨時の不明水流入量等を勘案し、処理場の効率性を確認していく必要がある。
　⑧水洗化率は類似団体平均を上回っているが、今後大幅な上昇は見込めない状況であるため、近年供用開始した区域も含めた接続勧奨等で未接続世帯の接続促進を図る必要がある。</t>
    </r>
    <rPh sb="276" eb="279">
      <t>キギョウサイ</t>
    </rPh>
    <rPh sb="279" eb="281">
      <t>ザンダカ</t>
    </rPh>
    <rPh sb="303" eb="305">
      <t>ゾウカ</t>
    </rPh>
    <rPh sb="328" eb="329">
      <t>ワズ</t>
    </rPh>
    <rPh sb="331" eb="332">
      <t>シタ</t>
    </rPh>
    <rPh sb="343" eb="345">
      <t>ゾウカ</t>
    </rPh>
    <rPh sb="350" eb="352">
      <t>ゼンゼン</t>
    </rPh>
    <rPh sb="352" eb="354">
      <t>ネンド</t>
    </rPh>
    <rPh sb="357" eb="360">
      <t>ドウテイド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</si>
</sst>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font>
    <font>
      <sz val="6"/>
      <name val="ＭＳ Ｐゴシック"/>
      <family val="3"/>
    </font>
    <font>
      <sz val="11"/>
      <color theme="1"/>
      <name val="ＭＳ ゴシック"/>
      <family val="3"/>
    </font>
    <font>
      <sz val="10"/>
      <name val="ＭＳ ゴシック"/>
      <family val="3"/>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0.08</c:v>
                </c:pt>
                <c:pt idx="1">
                  <c:v>0.05</c:v>
                </c:pt>
                <c:pt idx="2">
                  <c:v>0.15</c:v>
                </c:pt>
                <c:pt idx="3">
                  <c:v>0.13</c:v>
                </c:pt>
                <c:pt idx="4">
                  <c:v>0.09</c:v>
                </c:pt>
              </c:numCache>
            </c:numRef>
          </c:val>
          <c:extLst>
            <c:ext xmlns:c16="http://schemas.microsoft.com/office/drawing/2014/chart" uri="{C3380CC4-5D6E-409C-BE32-E72D297353CC}">
              <c16:uniqueId val="{00000000-5B0E-42FC-854F-3285F2CE81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5B0E-42FC-854F-3285F2CE81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57.64</c:v>
                </c:pt>
                <c:pt idx="1">
                  <c:v>57.39</c:v>
                </c:pt>
                <c:pt idx="2">
                  <c:v>55.13</c:v>
                </c:pt>
                <c:pt idx="3">
                  <c:v>55.3</c:v>
                </c:pt>
                <c:pt idx="4">
                  <c:v>54.3</c:v>
                </c:pt>
              </c:numCache>
            </c:numRef>
          </c:val>
          <c:extLst>
            <c:ext xmlns:c16="http://schemas.microsoft.com/office/drawing/2014/chart" uri="{C3380CC4-5D6E-409C-BE32-E72D297353CC}">
              <c16:uniqueId val="{00000000-2375-4F37-BF07-B79DD3A19D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2375-4F37-BF07-B79DD3A19D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93.2</c:v>
                </c:pt>
                <c:pt idx="1">
                  <c:v>93.18</c:v>
                </c:pt>
                <c:pt idx="2">
                  <c:v>93.54</c:v>
                </c:pt>
                <c:pt idx="3">
                  <c:v>93.2</c:v>
                </c:pt>
                <c:pt idx="4">
                  <c:v>93.57</c:v>
                </c:pt>
              </c:numCache>
            </c:numRef>
          </c:val>
          <c:extLst>
            <c:ext xmlns:c16="http://schemas.microsoft.com/office/drawing/2014/chart" uri="{C3380CC4-5D6E-409C-BE32-E72D297353CC}">
              <c16:uniqueId val="{00000000-D717-4350-BC20-A03D04B54A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D717-4350-BC20-A03D04B54A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105.29</c:v>
                </c:pt>
                <c:pt idx="1">
                  <c:v>103.55</c:v>
                </c:pt>
                <c:pt idx="2">
                  <c:v>105.52</c:v>
                </c:pt>
                <c:pt idx="3">
                  <c:v>107.71</c:v>
                </c:pt>
                <c:pt idx="4">
                  <c:v>106.9</c:v>
                </c:pt>
              </c:numCache>
            </c:numRef>
          </c:val>
          <c:extLst>
            <c:ext xmlns:c16="http://schemas.microsoft.com/office/drawing/2014/chart" uri="{C3380CC4-5D6E-409C-BE32-E72D297353CC}">
              <c16:uniqueId val="{00000000-A413-48C0-AF2C-129C20ED589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A413-48C0-AF2C-129C20ED589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35.32</c:v>
                </c:pt>
                <c:pt idx="1">
                  <c:v>36.57</c:v>
                </c:pt>
                <c:pt idx="2">
                  <c:v>38.24</c:v>
                </c:pt>
                <c:pt idx="3">
                  <c:v>39.42</c:v>
                </c:pt>
                <c:pt idx="4">
                  <c:v>41.22</c:v>
                </c:pt>
              </c:numCache>
            </c:numRef>
          </c:val>
          <c:extLst>
            <c:ext xmlns:c16="http://schemas.microsoft.com/office/drawing/2014/chart" uri="{C3380CC4-5D6E-409C-BE32-E72D297353CC}">
              <c16:uniqueId val="{00000000-CC24-4538-9E05-B12F0F4E89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CC24-4538-9E05-B12F0F4E89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6-4A26-83E5-84FBA13C87B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7056-4A26-83E5-84FBA13C87B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56-47B4-B9FA-82EB09BBEF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1756-47B4-B9FA-82EB09BBEF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83.04</c:v>
                </c:pt>
                <c:pt idx="1">
                  <c:v>80.459999999999994</c:v>
                </c:pt>
                <c:pt idx="2">
                  <c:v>85.98</c:v>
                </c:pt>
                <c:pt idx="3">
                  <c:v>94.05</c:v>
                </c:pt>
                <c:pt idx="4">
                  <c:v>95.68</c:v>
                </c:pt>
              </c:numCache>
            </c:numRef>
          </c:val>
          <c:extLst>
            <c:ext xmlns:c16="http://schemas.microsoft.com/office/drawing/2014/chart" uri="{C3380CC4-5D6E-409C-BE32-E72D297353CC}">
              <c16:uniqueId val="{00000000-9670-455F-B622-E602FDB5D5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9670-455F-B622-E602FDB5D5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783.63</c:v>
                </c:pt>
                <c:pt idx="1">
                  <c:v>787.6</c:v>
                </c:pt>
                <c:pt idx="2">
                  <c:v>797.33</c:v>
                </c:pt>
                <c:pt idx="3">
                  <c:v>806.74</c:v>
                </c:pt>
                <c:pt idx="4">
                  <c:v>832.38</c:v>
                </c:pt>
              </c:numCache>
            </c:numRef>
          </c:val>
          <c:extLst>
            <c:ext xmlns:c16="http://schemas.microsoft.com/office/drawing/2014/chart" uri="{C3380CC4-5D6E-409C-BE32-E72D297353CC}">
              <c16:uniqueId val="{00000000-75EF-4D37-B10D-B47C1B2B5B5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75EF-4D37-B10D-B47C1B2B5B5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99.84</c:v>
                </c:pt>
                <c:pt idx="1">
                  <c:v>98.56</c:v>
                </c:pt>
                <c:pt idx="2">
                  <c:v>99.81</c:v>
                </c:pt>
                <c:pt idx="3">
                  <c:v>105.88</c:v>
                </c:pt>
                <c:pt idx="4">
                  <c:v>99.75</c:v>
                </c:pt>
              </c:numCache>
            </c:numRef>
          </c:val>
          <c:extLst>
            <c:ext xmlns:c16="http://schemas.microsoft.com/office/drawing/2014/chart" uri="{C3380CC4-5D6E-409C-BE32-E72D297353CC}">
              <c16:uniqueId val="{00000000-80E5-4082-B3FA-1F04B3C4DE2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80E5-4082-B3FA-1F04B3C4DE2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180.34</c:v>
                </c:pt>
                <c:pt idx="1">
                  <c:v>182.71</c:v>
                </c:pt>
                <c:pt idx="2">
                  <c:v>180.25</c:v>
                </c:pt>
                <c:pt idx="3">
                  <c:v>168.93</c:v>
                </c:pt>
                <c:pt idx="4">
                  <c:v>178.99</c:v>
                </c:pt>
              </c:numCache>
            </c:numRef>
          </c:val>
          <c:extLst>
            <c:ext xmlns:c16="http://schemas.microsoft.com/office/drawing/2014/chart" uri="{C3380CC4-5D6E-409C-BE32-E72D297353CC}">
              <c16:uniqueId val="{00000000-61F6-4E0B-AC09-B9242CAD1B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61F6-4E0B-AC09-B9242CAD1B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Normal="100" workbookViewId="0">
      <selection activeCell="CD16" sqref="C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岡山県　玉野市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56799</v>
      </c>
      <c r="AM8" s="37"/>
      <c r="AN8" s="37"/>
      <c r="AO8" s="37"/>
      <c r="AP8" s="37"/>
      <c r="AQ8" s="37"/>
      <c r="AR8" s="37"/>
      <c r="AS8" s="37"/>
      <c r="AT8" s="38">
        <f>データ!T6</f>
        <v>103.58</v>
      </c>
      <c r="AU8" s="38"/>
      <c r="AV8" s="38"/>
      <c r="AW8" s="38"/>
      <c r="AX8" s="38"/>
      <c r="AY8" s="38"/>
      <c r="AZ8" s="38"/>
      <c r="BA8" s="38"/>
      <c r="BB8" s="38">
        <f>データ!U6</f>
        <v>548.36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48.71</v>
      </c>
      <c r="J10" s="38"/>
      <c r="K10" s="38"/>
      <c r="L10" s="38"/>
      <c r="M10" s="38"/>
      <c r="N10" s="38"/>
      <c r="O10" s="38"/>
      <c r="P10" s="38">
        <f>データ!P6</f>
        <v>97.06</v>
      </c>
      <c r="Q10" s="38"/>
      <c r="R10" s="38"/>
      <c r="S10" s="38"/>
      <c r="T10" s="38"/>
      <c r="U10" s="38"/>
      <c r="V10" s="38"/>
      <c r="W10" s="38">
        <f>データ!Q6</f>
        <v>90.22</v>
      </c>
      <c r="X10" s="38"/>
      <c r="Y10" s="38"/>
      <c r="Z10" s="38"/>
      <c r="AA10" s="38"/>
      <c r="AB10" s="38"/>
      <c r="AC10" s="38"/>
      <c r="AD10" s="37">
        <f>データ!R6</f>
        <v>3190</v>
      </c>
      <c r="AE10" s="37"/>
      <c r="AF10" s="37"/>
      <c r="AG10" s="37"/>
      <c r="AH10" s="37"/>
      <c r="AI10" s="37"/>
      <c r="AJ10" s="37"/>
      <c r="AK10" s="2"/>
      <c r="AL10" s="37">
        <f>データ!V6</f>
        <v>54823</v>
      </c>
      <c r="AM10" s="37"/>
      <c r="AN10" s="37"/>
      <c r="AO10" s="37"/>
      <c r="AP10" s="37"/>
      <c r="AQ10" s="37"/>
      <c r="AR10" s="37"/>
      <c r="AS10" s="37"/>
      <c r="AT10" s="38">
        <f>データ!W6</f>
        <v>18.12</v>
      </c>
      <c r="AU10" s="38"/>
      <c r="AV10" s="38"/>
      <c r="AW10" s="38"/>
      <c r="AX10" s="38"/>
      <c r="AY10" s="38"/>
      <c r="AZ10" s="38"/>
      <c r="BA10" s="38"/>
      <c r="BB10" s="38">
        <f>データ!X6</f>
        <v>3025.55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1"/>
      <c r="BM17" s="82"/>
      <c r="BN17" s="82"/>
      <c r="BO17" s="82"/>
      <c r="BP17" s="82"/>
      <c r="BQ17" s="82"/>
      <c r="BR17" s="82"/>
      <c r="BS17" s="82"/>
      <c r="BT17" s="82"/>
      <c r="BU17" s="82"/>
      <c r="BV17" s="82"/>
      <c r="BW17" s="82"/>
      <c r="BX17" s="82"/>
      <c r="BY17" s="82"/>
      <c r="BZ17" s="8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1"/>
      <c r="BM18" s="82"/>
      <c r="BN18" s="82"/>
      <c r="BO18" s="82"/>
      <c r="BP18" s="82"/>
      <c r="BQ18" s="82"/>
      <c r="BR18" s="82"/>
      <c r="BS18" s="82"/>
      <c r="BT18" s="82"/>
      <c r="BU18" s="82"/>
      <c r="BV18" s="82"/>
      <c r="BW18" s="82"/>
      <c r="BX18" s="82"/>
      <c r="BY18" s="82"/>
      <c r="BZ18" s="8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1"/>
      <c r="BM19" s="82"/>
      <c r="BN19" s="82"/>
      <c r="BO19" s="82"/>
      <c r="BP19" s="82"/>
      <c r="BQ19" s="82"/>
      <c r="BR19" s="82"/>
      <c r="BS19" s="82"/>
      <c r="BT19" s="82"/>
      <c r="BU19" s="82"/>
      <c r="BV19" s="82"/>
      <c r="BW19" s="82"/>
      <c r="BX19" s="82"/>
      <c r="BY19" s="82"/>
      <c r="BZ19" s="8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1"/>
      <c r="BM20" s="82"/>
      <c r="BN20" s="82"/>
      <c r="BO20" s="82"/>
      <c r="BP20" s="82"/>
      <c r="BQ20" s="82"/>
      <c r="BR20" s="82"/>
      <c r="BS20" s="82"/>
      <c r="BT20" s="82"/>
      <c r="BU20" s="82"/>
      <c r="BV20" s="82"/>
      <c r="BW20" s="82"/>
      <c r="BX20" s="82"/>
      <c r="BY20" s="82"/>
      <c r="BZ20" s="8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1"/>
      <c r="BM21" s="82"/>
      <c r="BN21" s="82"/>
      <c r="BO21" s="82"/>
      <c r="BP21" s="82"/>
      <c r="BQ21" s="82"/>
      <c r="BR21" s="82"/>
      <c r="BS21" s="82"/>
      <c r="BT21" s="82"/>
      <c r="BU21" s="82"/>
      <c r="BV21" s="82"/>
      <c r="BW21" s="82"/>
      <c r="BX21" s="82"/>
      <c r="BY21" s="82"/>
      <c r="BZ21" s="8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1"/>
      <c r="BM22" s="82"/>
      <c r="BN22" s="82"/>
      <c r="BO22" s="82"/>
      <c r="BP22" s="82"/>
      <c r="BQ22" s="82"/>
      <c r="BR22" s="82"/>
      <c r="BS22" s="82"/>
      <c r="BT22" s="82"/>
      <c r="BU22" s="82"/>
      <c r="BV22" s="82"/>
      <c r="BW22" s="82"/>
      <c r="BX22" s="82"/>
      <c r="BY22" s="82"/>
      <c r="BZ22" s="8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1"/>
      <c r="BM23" s="82"/>
      <c r="BN23" s="82"/>
      <c r="BO23" s="82"/>
      <c r="BP23" s="82"/>
      <c r="BQ23" s="82"/>
      <c r="BR23" s="82"/>
      <c r="BS23" s="82"/>
      <c r="BT23" s="82"/>
      <c r="BU23" s="82"/>
      <c r="BV23" s="82"/>
      <c r="BW23" s="82"/>
      <c r="BX23" s="82"/>
      <c r="BY23" s="82"/>
      <c r="BZ23" s="8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1"/>
      <c r="BM24" s="82"/>
      <c r="BN24" s="82"/>
      <c r="BO24" s="82"/>
      <c r="BP24" s="82"/>
      <c r="BQ24" s="82"/>
      <c r="BR24" s="82"/>
      <c r="BS24" s="82"/>
      <c r="BT24" s="82"/>
      <c r="BU24" s="82"/>
      <c r="BV24" s="82"/>
      <c r="BW24" s="82"/>
      <c r="BX24" s="82"/>
      <c r="BY24" s="82"/>
      <c r="BZ24" s="8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1"/>
      <c r="BM25" s="82"/>
      <c r="BN25" s="82"/>
      <c r="BO25" s="82"/>
      <c r="BP25" s="82"/>
      <c r="BQ25" s="82"/>
      <c r="BR25" s="82"/>
      <c r="BS25" s="82"/>
      <c r="BT25" s="82"/>
      <c r="BU25" s="82"/>
      <c r="BV25" s="82"/>
      <c r="BW25" s="82"/>
      <c r="BX25" s="82"/>
      <c r="BY25" s="82"/>
      <c r="BZ25" s="8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1"/>
      <c r="BM26" s="82"/>
      <c r="BN26" s="82"/>
      <c r="BO26" s="82"/>
      <c r="BP26" s="82"/>
      <c r="BQ26" s="82"/>
      <c r="BR26" s="82"/>
      <c r="BS26" s="82"/>
      <c r="BT26" s="82"/>
      <c r="BU26" s="82"/>
      <c r="BV26" s="82"/>
      <c r="BW26" s="82"/>
      <c r="BX26" s="82"/>
      <c r="BY26" s="82"/>
      <c r="BZ26" s="8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1"/>
      <c r="BM27" s="82"/>
      <c r="BN27" s="82"/>
      <c r="BO27" s="82"/>
      <c r="BP27" s="82"/>
      <c r="BQ27" s="82"/>
      <c r="BR27" s="82"/>
      <c r="BS27" s="82"/>
      <c r="BT27" s="82"/>
      <c r="BU27" s="82"/>
      <c r="BV27" s="82"/>
      <c r="BW27" s="82"/>
      <c r="BX27" s="82"/>
      <c r="BY27" s="82"/>
      <c r="BZ27" s="8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1"/>
      <c r="BM28" s="82"/>
      <c r="BN28" s="82"/>
      <c r="BO28" s="82"/>
      <c r="BP28" s="82"/>
      <c r="BQ28" s="82"/>
      <c r="BR28" s="82"/>
      <c r="BS28" s="82"/>
      <c r="BT28" s="82"/>
      <c r="BU28" s="82"/>
      <c r="BV28" s="82"/>
      <c r="BW28" s="82"/>
      <c r="BX28" s="82"/>
      <c r="BY28" s="82"/>
      <c r="BZ28" s="8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1"/>
      <c r="BM29" s="82"/>
      <c r="BN29" s="82"/>
      <c r="BO29" s="82"/>
      <c r="BP29" s="82"/>
      <c r="BQ29" s="82"/>
      <c r="BR29" s="82"/>
      <c r="BS29" s="82"/>
      <c r="BT29" s="82"/>
      <c r="BU29" s="82"/>
      <c r="BV29" s="82"/>
      <c r="BW29" s="82"/>
      <c r="BX29" s="82"/>
      <c r="BY29" s="82"/>
      <c r="BZ29" s="8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1"/>
      <c r="BM30" s="82"/>
      <c r="BN30" s="82"/>
      <c r="BO30" s="82"/>
      <c r="BP30" s="82"/>
      <c r="BQ30" s="82"/>
      <c r="BR30" s="82"/>
      <c r="BS30" s="82"/>
      <c r="BT30" s="82"/>
      <c r="BU30" s="82"/>
      <c r="BV30" s="82"/>
      <c r="BW30" s="82"/>
      <c r="BX30" s="82"/>
      <c r="BY30" s="82"/>
      <c r="BZ30" s="8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1"/>
      <c r="BM31" s="82"/>
      <c r="BN31" s="82"/>
      <c r="BO31" s="82"/>
      <c r="BP31" s="82"/>
      <c r="BQ31" s="82"/>
      <c r="BR31" s="82"/>
      <c r="BS31" s="82"/>
      <c r="BT31" s="82"/>
      <c r="BU31" s="82"/>
      <c r="BV31" s="82"/>
      <c r="BW31" s="82"/>
      <c r="BX31" s="82"/>
      <c r="BY31" s="82"/>
      <c r="BZ31" s="8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1"/>
      <c r="BM32" s="82"/>
      <c r="BN32" s="82"/>
      <c r="BO32" s="82"/>
      <c r="BP32" s="82"/>
      <c r="BQ32" s="82"/>
      <c r="BR32" s="82"/>
      <c r="BS32" s="82"/>
      <c r="BT32" s="82"/>
      <c r="BU32" s="82"/>
      <c r="BV32" s="82"/>
      <c r="BW32" s="82"/>
      <c r="BX32" s="82"/>
      <c r="BY32" s="82"/>
      <c r="BZ32" s="8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1"/>
      <c r="BM33" s="82"/>
      <c r="BN33" s="82"/>
      <c r="BO33" s="82"/>
      <c r="BP33" s="82"/>
      <c r="BQ33" s="82"/>
      <c r="BR33" s="82"/>
      <c r="BS33" s="82"/>
      <c r="BT33" s="82"/>
      <c r="BU33" s="82"/>
      <c r="BV33" s="82"/>
      <c r="BW33" s="82"/>
      <c r="BX33" s="82"/>
      <c r="BY33" s="82"/>
      <c r="BZ33" s="8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1"/>
      <c r="BM34" s="82"/>
      <c r="BN34" s="82"/>
      <c r="BO34" s="82"/>
      <c r="BP34" s="82"/>
      <c r="BQ34" s="82"/>
      <c r="BR34" s="82"/>
      <c r="BS34" s="82"/>
      <c r="BT34" s="82"/>
      <c r="BU34" s="82"/>
      <c r="BV34" s="82"/>
      <c r="BW34" s="82"/>
      <c r="BX34" s="82"/>
      <c r="BY34" s="82"/>
      <c r="BZ34" s="8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1"/>
      <c r="BM35" s="82"/>
      <c r="BN35" s="82"/>
      <c r="BO35" s="82"/>
      <c r="BP35" s="82"/>
      <c r="BQ35" s="82"/>
      <c r="BR35" s="82"/>
      <c r="BS35" s="82"/>
      <c r="BT35" s="82"/>
      <c r="BU35" s="82"/>
      <c r="BV35" s="82"/>
      <c r="BW35" s="82"/>
      <c r="BX35" s="82"/>
      <c r="BY35" s="82"/>
      <c r="BZ35" s="8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1"/>
      <c r="BM36" s="82"/>
      <c r="BN36" s="82"/>
      <c r="BO36" s="82"/>
      <c r="BP36" s="82"/>
      <c r="BQ36" s="82"/>
      <c r="BR36" s="82"/>
      <c r="BS36" s="82"/>
      <c r="BT36" s="82"/>
      <c r="BU36" s="82"/>
      <c r="BV36" s="82"/>
      <c r="BW36" s="82"/>
      <c r="BX36" s="82"/>
      <c r="BY36" s="82"/>
      <c r="BZ36" s="8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1"/>
      <c r="BM37" s="82"/>
      <c r="BN37" s="82"/>
      <c r="BO37" s="82"/>
      <c r="BP37" s="82"/>
      <c r="BQ37" s="82"/>
      <c r="BR37" s="82"/>
      <c r="BS37" s="82"/>
      <c r="BT37" s="82"/>
      <c r="BU37" s="82"/>
      <c r="BV37" s="82"/>
      <c r="BW37" s="82"/>
      <c r="BX37" s="82"/>
      <c r="BY37" s="82"/>
      <c r="BZ37" s="8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1"/>
      <c r="BM38" s="82"/>
      <c r="BN38" s="82"/>
      <c r="BO38" s="82"/>
      <c r="BP38" s="82"/>
      <c r="BQ38" s="82"/>
      <c r="BR38" s="82"/>
      <c r="BS38" s="82"/>
      <c r="BT38" s="82"/>
      <c r="BU38" s="82"/>
      <c r="BV38" s="82"/>
      <c r="BW38" s="82"/>
      <c r="BX38" s="82"/>
      <c r="BY38" s="82"/>
      <c r="BZ38" s="8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1"/>
      <c r="BM39" s="82"/>
      <c r="BN39" s="82"/>
      <c r="BO39" s="82"/>
      <c r="BP39" s="82"/>
      <c r="BQ39" s="82"/>
      <c r="BR39" s="82"/>
      <c r="BS39" s="82"/>
      <c r="BT39" s="82"/>
      <c r="BU39" s="82"/>
      <c r="BV39" s="82"/>
      <c r="BW39" s="82"/>
      <c r="BX39" s="82"/>
      <c r="BY39" s="82"/>
      <c r="BZ39" s="8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1"/>
      <c r="BM40" s="82"/>
      <c r="BN40" s="82"/>
      <c r="BO40" s="82"/>
      <c r="BP40" s="82"/>
      <c r="BQ40" s="82"/>
      <c r="BR40" s="82"/>
      <c r="BS40" s="82"/>
      <c r="BT40" s="82"/>
      <c r="BU40" s="82"/>
      <c r="BV40" s="82"/>
      <c r="BW40" s="82"/>
      <c r="BX40" s="82"/>
      <c r="BY40" s="82"/>
      <c r="BZ40" s="8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1"/>
      <c r="BM41" s="82"/>
      <c r="BN41" s="82"/>
      <c r="BO41" s="82"/>
      <c r="BP41" s="82"/>
      <c r="BQ41" s="82"/>
      <c r="BR41" s="82"/>
      <c r="BS41" s="82"/>
      <c r="BT41" s="82"/>
      <c r="BU41" s="82"/>
      <c r="BV41" s="82"/>
      <c r="BW41" s="82"/>
      <c r="BX41" s="82"/>
      <c r="BY41" s="82"/>
      <c r="BZ41" s="8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1"/>
      <c r="BM42" s="82"/>
      <c r="BN42" s="82"/>
      <c r="BO42" s="82"/>
      <c r="BP42" s="82"/>
      <c r="BQ42" s="82"/>
      <c r="BR42" s="82"/>
      <c r="BS42" s="82"/>
      <c r="BT42" s="82"/>
      <c r="BU42" s="82"/>
      <c r="BV42" s="82"/>
      <c r="BW42" s="82"/>
      <c r="BX42" s="82"/>
      <c r="BY42" s="82"/>
      <c r="BZ42" s="8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1"/>
      <c r="BM43" s="82"/>
      <c r="BN43" s="82"/>
      <c r="BO43" s="82"/>
      <c r="BP43" s="82"/>
      <c r="BQ43" s="82"/>
      <c r="BR43" s="82"/>
      <c r="BS43" s="82"/>
      <c r="BT43" s="82"/>
      <c r="BU43" s="82"/>
      <c r="BV43" s="82"/>
      <c r="BW43" s="82"/>
      <c r="BX43" s="82"/>
      <c r="BY43" s="82"/>
      <c r="BZ43" s="8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6" t="s">
        <v>114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6"/>
      <c r="BM58" s="67"/>
      <c r="BN58" s="67"/>
      <c r="BO58" s="67"/>
      <c r="BP58" s="67"/>
      <c r="BQ58" s="67"/>
      <c r="BR58" s="67"/>
      <c r="BS58" s="67"/>
      <c r="BT58" s="67"/>
      <c r="BU58" s="67"/>
      <c r="BV58" s="67"/>
      <c r="BW58" s="67"/>
      <c r="BX58" s="67"/>
      <c r="BY58" s="67"/>
      <c r="BZ58" s="6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6"/>
      <c r="BM59" s="67"/>
      <c r="BN59" s="67"/>
      <c r="BO59" s="67"/>
      <c r="BP59" s="67"/>
      <c r="BQ59" s="67"/>
      <c r="BR59" s="67"/>
      <c r="BS59" s="67"/>
      <c r="BT59" s="67"/>
      <c r="BU59" s="67"/>
      <c r="BV59" s="67"/>
      <c r="BW59" s="67"/>
      <c r="BX59" s="67"/>
      <c r="BY59" s="67"/>
      <c r="BZ59" s="68"/>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6"/>
      <c r="BM60" s="67"/>
      <c r="BN60" s="67"/>
      <c r="BO60" s="67"/>
      <c r="BP60" s="67"/>
      <c r="BQ60" s="67"/>
      <c r="BR60" s="67"/>
      <c r="BS60" s="67"/>
      <c r="BT60" s="67"/>
      <c r="BU60" s="67"/>
      <c r="BV60" s="67"/>
      <c r="BW60" s="67"/>
      <c r="BX60" s="67"/>
      <c r="BY60" s="67"/>
      <c r="BZ60" s="6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6"/>
      <c r="BM80" s="67"/>
      <c r="BN80" s="67"/>
      <c r="BO80" s="67"/>
      <c r="BP80" s="67"/>
      <c r="BQ80" s="67"/>
      <c r="BR80" s="67"/>
      <c r="BS80" s="67"/>
      <c r="BT80" s="67"/>
      <c r="BU80" s="67"/>
      <c r="BV80" s="67"/>
      <c r="BW80" s="67"/>
      <c r="BX80" s="67"/>
      <c r="BY80" s="67"/>
      <c r="BZ80" s="6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6"/>
      <c r="BM81" s="67"/>
      <c r="BN81" s="67"/>
      <c r="BO81" s="67"/>
      <c r="BP81" s="67"/>
      <c r="BQ81" s="67"/>
      <c r="BR81" s="67"/>
      <c r="BS81" s="67"/>
      <c r="BT81" s="67"/>
      <c r="BU81" s="67"/>
      <c r="BV81" s="67"/>
      <c r="BW81" s="67"/>
      <c r="BX81" s="67"/>
      <c r="BY81" s="67"/>
      <c r="BZ81" s="6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Wy1igvAT/613g1wAmiK6pTD9lcGu/biZi2SqqfB49+lRw0MokqelV7loRyRh2SpvEVA2ZyOyYsgKChw5DOavA==" saltValue="fuavJLjTwVe6ZUCRXb6U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332046</v>
      </c>
      <c r="D6" s="19">
        <f t="shared" si="3"/>
        <v>46</v>
      </c>
      <c r="E6" s="19">
        <f t="shared" si="3"/>
        <v>17</v>
      </c>
      <c r="F6" s="19">
        <f t="shared" si="3"/>
        <v>1</v>
      </c>
      <c r="G6" s="19">
        <f t="shared" si="3"/>
        <v>0</v>
      </c>
      <c r="H6" s="19" t="str">
        <f t="shared" si="3"/>
        <v>岡山県　玉野市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48.71</v>
      </c>
      <c r="P6" s="20">
        <f t="shared" si="3"/>
        <v>97.06</v>
      </c>
      <c r="Q6" s="20">
        <f t="shared" si="3"/>
        <v>90.22</v>
      </c>
      <c r="R6" s="20">
        <f t="shared" si="3"/>
        <v>3190</v>
      </c>
      <c r="S6" s="20">
        <f t="shared" si="3"/>
        <v>56799</v>
      </c>
      <c r="T6" s="20">
        <f t="shared" si="3"/>
        <v>103.58</v>
      </c>
      <c r="U6" s="20">
        <f t="shared" si="3"/>
        <v>548.36</v>
      </c>
      <c r="V6" s="20">
        <f t="shared" si="3"/>
        <v>54823</v>
      </c>
      <c r="W6" s="20">
        <f t="shared" si="3"/>
        <v>18.12</v>
      </c>
      <c r="X6" s="20">
        <f t="shared" si="3"/>
        <v>3025.55</v>
      </c>
      <c r="Y6" s="21">
        <f>IF(Y7="",NA(),Y7)</f>
        <v>105.29</v>
      </c>
      <c r="Z6" s="21">
        <f t="shared" ref="Z6:AH6" si="4">IF(Z7="",NA(),Z7)</f>
        <v>103.55</v>
      </c>
      <c r="AA6" s="21">
        <f t="shared" si="4"/>
        <v>105.52</v>
      </c>
      <c r="AB6" s="21">
        <f t="shared" si="4"/>
        <v>107.71</v>
      </c>
      <c r="AC6" s="21">
        <f t="shared" si="4"/>
        <v>106.9</v>
      </c>
      <c r="AD6" s="21">
        <f t="shared" si="4"/>
        <v>108.03</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13.55</v>
      </c>
      <c r="AP6" s="21">
        <f t="shared" si="5"/>
        <v>9.06</v>
      </c>
      <c r="AQ6" s="21">
        <f t="shared" si="5"/>
        <v>7.42</v>
      </c>
      <c r="AR6" s="21">
        <f t="shared" si="5"/>
        <v>4.72</v>
      </c>
      <c r="AS6" s="21">
        <f t="shared" si="5"/>
        <v>4.49</v>
      </c>
      <c r="AT6" s="20" t="str">
        <f>IF(AT7="","",IF(AT7="-","【-】","【"&amp;SUBSTITUTE(TEXT(AT7,"#,##0.00"),"-","△")&amp;"】"))</f>
        <v>【3.09】</v>
      </c>
      <c r="AU6" s="21">
        <f>IF(AU7="",NA(),AU7)</f>
        <v>83.04</v>
      </c>
      <c r="AV6" s="21">
        <f t="shared" ref="AV6:BD6" si="6">IF(AV7="",NA(),AV7)</f>
        <v>80.459999999999994</v>
      </c>
      <c r="AW6" s="21">
        <f t="shared" si="6"/>
        <v>85.98</v>
      </c>
      <c r="AX6" s="21">
        <f t="shared" si="6"/>
        <v>94.05</v>
      </c>
      <c r="AY6" s="21">
        <f t="shared" si="6"/>
        <v>95.68</v>
      </c>
      <c r="AZ6" s="21">
        <f t="shared" si="6"/>
        <v>78.45</v>
      </c>
      <c r="BA6" s="21">
        <f t="shared" si="6"/>
        <v>76.31</v>
      </c>
      <c r="BB6" s="21">
        <f t="shared" si="6"/>
        <v>68.180000000000007</v>
      </c>
      <c r="BC6" s="21">
        <f t="shared" si="6"/>
        <v>67.930000000000007</v>
      </c>
      <c r="BD6" s="21">
        <f t="shared" si="6"/>
        <v>68.53</v>
      </c>
      <c r="BE6" s="20" t="str">
        <f>IF(BE7="","",IF(BE7="-","【-】","【"&amp;SUBSTITUTE(TEXT(BE7,"#,##0.00"),"-","△")&amp;"】"))</f>
        <v>【71.39】</v>
      </c>
      <c r="BF6" s="21">
        <f>IF(BF7="",NA(),BF7)</f>
        <v>783.63</v>
      </c>
      <c r="BG6" s="21">
        <f t="shared" ref="BG6:BO6" si="7">IF(BG7="",NA(),BG7)</f>
        <v>787.6</v>
      </c>
      <c r="BH6" s="21">
        <f t="shared" si="7"/>
        <v>797.33</v>
      </c>
      <c r="BI6" s="21">
        <f t="shared" si="7"/>
        <v>806.74</v>
      </c>
      <c r="BJ6" s="21">
        <f t="shared" si="7"/>
        <v>832.38</v>
      </c>
      <c r="BK6" s="21">
        <f t="shared" si="7"/>
        <v>799.41</v>
      </c>
      <c r="BL6" s="21">
        <f t="shared" si="7"/>
        <v>820.36</v>
      </c>
      <c r="BM6" s="21">
        <f t="shared" si="7"/>
        <v>847.44</v>
      </c>
      <c r="BN6" s="21">
        <f t="shared" si="7"/>
        <v>857.88</v>
      </c>
      <c r="BO6" s="21">
        <f t="shared" si="7"/>
        <v>825.1</v>
      </c>
      <c r="BP6" s="20" t="str">
        <f>IF(BP7="","",IF(BP7="-","【-】","【"&amp;SUBSTITUTE(TEXT(BP7,"#,##0.00"),"-","△")&amp;"】"))</f>
        <v>【669.11】</v>
      </c>
      <c r="BQ6" s="21">
        <f>IF(BQ7="",NA(),BQ7)</f>
        <v>99.84</v>
      </c>
      <c r="BR6" s="21">
        <f t="shared" ref="BR6:BZ6" si="8">IF(BR7="",NA(),BR7)</f>
        <v>98.56</v>
      </c>
      <c r="BS6" s="21">
        <f t="shared" si="8"/>
        <v>99.81</v>
      </c>
      <c r="BT6" s="21">
        <f t="shared" si="8"/>
        <v>105.88</v>
      </c>
      <c r="BU6" s="21">
        <f t="shared" si="8"/>
        <v>99.75</v>
      </c>
      <c r="BV6" s="21">
        <f t="shared" si="8"/>
        <v>96.54</v>
      </c>
      <c r="BW6" s="21">
        <f t="shared" si="8"/>
        <v>95.4</v>
      </c>
      <c r="BX6" s="21">
        <f t="shared" si="8"/>
        <v>94.69</v>
      </c>
      <c r="BY6" s="21">
        <f t="shared" si="8"/>
        <v>94.97</v>
      </c>
      <c r="BZ6" s="21">
        <f t="shared" si="8"/>
        <v>97.07</v>
      </c>
      <c r="CA6" s="20" t="str">
        <f>IF(CA7="","",IF(CA7="-","【-】","【"&amp;SUBSTITUTE(TEXT(CA7,"#,##0.00"),"-","△")&amp;"】"))</f>
        <v>【99.73】</v>
      </c>
      <c r="CB6" s="21">
        <f>IF(CB7="",NA(),CB7)</f>
        <v>180.34</v>
      </c>
      <c r="CC6" s="21">
        <f t="shared" ref="CC6:CK6" si="9">IF(CC7="",NA(),CC7)</f>
        <v>182.71</v>
      </c>
      <c r="CD6" s="21">
        <f t="shared" si="9"/>
        <v>180.25</v>
      </c>
      <c r="CE6" s="21">
        <f t="shared" si="9"/>
        <v>168.93</v>
      </c>
      <c r="CF6" s="21">
        <f t="shared" si="9"/>
        <v>178.99</v>
      </c>
      <c r="CG6" s="21">
        <f t="shared" si="9"/>
        <v>162.81</v>
      </c>
      <c r="CH6" s="21">
        <f t="shared" si="9"/>
        <v>163.19999999999999</v>
      </c>
      <c r="CI6" s="21">
        <f t="shared" si="9"/>
        <v>159.78</v>
      </c>
      <c r="CJ6" s="21">
        <f t="shared" si="9"/>
        <v>159.49</v>
      </c>
      <c r="CK6" s="21">
        <f t="shared" si="9"/>
        <v>157.81</v>
      </c>
      <c r="CL6" s="20" t="str">
        <f>IF(CL7="","",IF(CL7="-","【-】","【"&amp;SUBSTITUTE(TEXT(CL7,"#,##0.00"),"-","△")&amp;"】"))</f>
        <v>【134.98】</v>
      </c>
      <c r="CM6" s="21">
        <f>IF(CM7="",NA(),CM7)</f>
        <v>57.64</v>
      </c>
      <c r="CN6" s="21">
        <f t="shared" ref="CN6:CV6" si="10">IF(CN7="",NA(),CN7)</f>
        <v>57.39</v>
      </c>
      <c r="CO6" s="21">
        <f t="shared" si="10"/>
        <v>55.13</v>
      </c>
      <c r="CP6" s="21">
        <f t="shared" si="10"/>
        <v>55.3</v>
      </c>
      <c r="CQ6" s="21">
        <f t="shared" si="10"/>
        <v>54.3</v>
      </c>
      <c r="CR6" s="21">
        <f t="shared" si="10"/>
        <v>64.959999999999994</v>
      </c>
      <c r="CS6" s="21">
        <f t="shared" si="10"/>
        <v>65.040000000000006</v>
      </c>
      <c r="CT6" s="21">
        <f t="shared" si="10"/>
        <v>68.31</v>
      </c>
      <c r="CU6" s="21">
        <f t="shared" si="10"/>
        <v>65.28</v>
      </c>
      <c r="CV6" s="21">
        <f t="shared" si="10"/>
        <v>64.92</v>
      </c>
      <c r="CW6" s="20" t="str">
        <f>IF(CW7="","",IF(CW7="-","【-】","【"&amp;SUBSTITUTE(TEXT(CW7,"#,##0.00"),"-","△")&amp;"】"))</f>
        <v>【59.99】</v>
      </c>
      <c r="CX6" s="21">
        <f>IF(CX7="",NA(),CX7)</f>
        <v>93.2</v>
      </c>
      <c r="CY6" s="21">
        <f t="shared" ref="CY6:DG6" si="11">IF(CY7="",NA(),CY7)</f>
        <v>93.18</v>
      </c>
      <c r="CZ6" s="21">
        <f t="shared" si="11"/>
        <v>93.54</v>
      </c>
      <c r="DA6" s="21">
        <f t="shared" si="11"/>
        <v>93.2</v>
      </c>
      <c r="DB6" s="21">
        <f t="shared" si="11"/>
        <v>93.57</v>
      </c>
      <c r="DC6" s="21">
        <f t="shared" si="11"/>
        <v>92.3</v>
      </c>
      <c r="DD6" s="21">
        <f t="shared" si="11"/>
        <v>92.55</v>
      </c>
      <c r="DE6" s="21">
        <f t="shared" si="11"/>
        <v>92.62</v>
      </c>
      <c r="DF6" s="21">
        <f t="shared" si="11"/>
        <v>92.72</v>
      </c>
      <c r="DG6" s="21">
        <f t="shared" si="11"/>
        <v>92.88</v>
      </c>
      <c r="DH6" s="20" t="str">
        <f>IF(DH7="","",IF(DH7="-","【-】","【"&amp;SUBSTITUTE(TEXT(DH7,"#,##0.00"),"-","△")&amp;"】"))</f>
        <v>【95.72】</v>
      </c>
      <c r="DI6" s="21">
        <f>IF(DI7="",NA(),DI7)</f>
        <v>35.32</v>
      </c>
      <c r="DJ6" s="21">
        <f t="shared" ref="DJ6:DR6" si="12">IF(DJ7="",NA(),DJ7)</f>
        <v>36.57</v>
      </c>
      <c r="DK6" s="21">
        <f t="shared" si="12"/>
        <v>38.24</v>
      </c>
      <c r="DL6" s="21">
        <f t="shared" si="12"/>
        <v>39.42</v>
      </c>
      <c r="DM6" s="21">
        <f t="shared" si="12"/>
        <v>41.22</v>
      </c>
      <c r="DN6" s="21">
        <f t="shared" si="12"/>
        <v>25.61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1.07</v>
      </c>
      <c r="DZ6" s="21">
        <f t="shared" si="13"/>
        <v>1.03</v>
      </c>
      <c r="EA6" s="21">
        <f t="shared" si="13"/>
        <v>1.43</v>
      </c>
      <c r="EB6" s="21">
        <f t="shared" si="13"/>
        <v>1.22</v>
      </c>
      <c r="EC6" s="21">
        <f t="shared" si="13"/>
        <v>1.61</v>
      </c>
      <c r="ED6" s="20" t="str">
        <f>IF(ED7="","",IF(ED7="-","【-】","【"&amp;SUBSTITUTE(TEXT(ED7,"#,##0.00"),"-","△")&amp;"】"))</f>
        <v>【6.54】</v>
      </c>
      <c r="EE6" s="21">
        <f>IF(EE7="",NA(),EE7)</f>
        <v>0.08</v>
      </c>
      <c r="EF6" s="21">
        <f t="shared" ref="EF6:EN6" si="14">IF(EF7="",NA(),EF7)</f>
        <v>0.05</v>
      </c>
      <c r="EG6" s="21">
        <f t="shared" si="14"/>
        <v>0.15</v>
      </c>
      <c r="EH6" s="21">
        <f t="shared" si="14"/>
        <v>0.13</v>
      </c>
      <c r="EI6" s="21">
        <f t="shared" si="14"/>
        <v>0.09</v>
      </c>
      <c r="EJ6" s="21">
        <f t="shared" si="14"/>
        <v>0.13</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332046</v>
      </c>
      <c r="D7" s="23">
        <v>46</v>
      </c>
      <c r="E7" s="23">
        <v>17</v>
      </c>
      <c r="F7" s="23">
        <v>1</v>
      </c>
      <c r="G7" s="23">
        <v>0</v>
      </c>
      <c r="H7" s="23" t="s">
        <v>96</v>
      </c>
      <c r="I7" s="23" t="s">
        <v>97</v>
      </c>
      <c r="J7" s="23" t="s">
        <v>98</v>
      </c>
      <c r="K7" s="23" t="s">
        <v>99</v>
      </c>
      <c r="L7" s="23" t="s">
        <v>100</v>
      </c>
      <c r="M7" s="23" t="s">
        <v>101</v>
      </c>
      <c r="N7" s="24" t="s">
        <v>102</v>
      </c>
      <c r="O7" s="24">
        <v>48.71</v>
      </c>
      <c r="P7" s="24">
        <v>97.06</v>
      </c>
      <c r="Q7" s="24">
        <v>90.22</v>
      </c>
      <c r="R7" s="24">
        <v>3190</v>
      </c>
      <c r="S7" s="24">
        <v>56799</v>
      </c>
      <c r="T7" s="24">
        <v>103.58</v>
      </c>
      <c r="U7" s="24">
        <v>548.36</v>
      </c>
      <c r="V7" s="24">
        <v>54823</v>
      </c>
      <c r="W7" s="24">
        <v>18.12</v>
      </c>
      <c r="X7" s="24">
        <v>3025.55</v>
      </c>
      <c r="Y7" s="24">
        <v>105.29</v>
      </c>
      <c r="Z7" s="24">
        <v>103.55</v>
      </c>
      <c r="AA7" s="24">
        <v>105.52</v>
      </c>
      <c r="AB7" s="24">
        <v>107.71</v>
      </c>
      <c r="AC7" s="24">
        <v>106.9</v>
      </c>
      <c r="AD7" s="24">
        <v>108.03</v>
      </c>
      <c r="AE7" s="24">
        <v>106.9</v>
      </c>
      <c r="AF7" s="24">
        <v>106.99</v>
      </c>
      <c r="AG7" s="24">
        <v>107.85</v>
      </c>
      <c r="AH7" s="24">
        <v>108.04</v>
      </c>
      <c r="AI7" s="24">
        <v>107.02</v>
      </c>
      <c r="AJ7" s="24">
        <v>0</v>
      </c>
      <c r="AK7" s="24">
        <v>0</v>
      </c>
      <c r="AL7" s="24">
        <v>0</v>
      </c>
      <c r="AM7" s="24">
        <v>0</v>
      </c>
      <c r="AN7" s="24">
        <v>0</v>
      </c>
      <c r="AO7" s="24">
        <v>13.55</v>
      </c>
      <c r="AP7" s="24">
        <v>9.06</v>
      </c>
      <c r="AQ7" s="24">
        <v>7.42</v>
      </c>
      <c r="AR7" s="24">
        <v>4.72</v>
      </c>
      <c r="AS7" s="24">
        <v>4.49</v>
      </c>
      <c r="AT7" s="24">
        <v>3.09</v>
      </c>
      <c r="AU7" s="24">
        <v>83.04</v>
      </c>
      <c r="AV7" s="24">
        <v>80.459999999999994</v>
      </c>
      <c r="AW7" s="24">
        <v>85.98</v>
      </c>
      <c r="AX7" s="24">
        <v>94.05</v>
      </c>
      <c r="AY7" s="24">
        <v>95.68</v>
      </c>
      <c r="AZ7" s="24">
        <v>78.45</v>
      </c>
      <c r="BA7" s="24">
        <v>76.31</v>
      </c>
      <c r="BB7" s="24">
        <v>68.180000000000007</v>
      </c>
      <c r="BC7" s="24">
        <v>67.930000000000007</v>
      </c>
      <c r="BD7" s="24">
        <v>68.53</v>
      </c>
      <c r="BE7" s="24">
        <v>71.39</v>
      </c>
      <c r="BF7" s="24">
        <v>783.63</v>
      </c>
      <c r="BG7" s="24">
        <v>787.6</v>
      </c>
      <c r="BH7" s="24">
        <v>797.33</v>
      </c>
      <c r="BI7" s="24">
        <v>806.74</v>
      </c>
      <c r="BJ7" s="24">
        <v>832.38</v>
      </c>
      <c r="BK7" s="24">
        <v>799.41</v>
      </c>
      <c r="BL7" s="24">
        <v>820.36</v>
      </c>
      <c r="BM7" s="24">
        <v>847.44</v>
      </c>
      <c r="BN7" s="24">
        <v>857.88</v>
      </c>
      <c r="BO7" s="24">
        <v>825.1</v>
      </c>
      <c r="BP7" s="24">
        <v>669.11</v>
      </c>
      <c r="BQ7" s="24">
        <v>99.84</v>
      </c>
      <c r="BR7" s="24">
        <v>98.56</v>
      </c>
      <c r="BS7" s="24">
        <v>99.81</v>
      </c>
      <c r="BT7" s="24">
        <v>105.88</v>
      </c>
      <c r="BU7" s="24">
        <v>99.75</v>
      </c>
      <c r="BV7" s="24">
        <v>96.54</v>
      </c>
      <c r="BW7" s="24">
        <v>95.4</v>
      </c>
      <c r="BX7" s="24">
        <v>94.69</v>
      </c>
      <c r="BY7" s="24">
        <v>94.97</v>
      </c>
      <c r="BZ7" s="24">
        <v>97.07</v>
      </c>
      <c r="CA7" s="24">
        <v>99.73</v>
      </c>
      <c r="CB7" s="24">
        <v>180.34</v>
      </c>
      <c r="CC7" s="24">
        <v>182.71</v>
      </c>
      <c r="CD7" s="24">
        <v>180.25</v>
      </c>
      <c r="CE7" s="24">
        <v>168.93</v>
      </c>
      <c r="CF7" s="24">
        <v>178.99</v>
      </c>
      <c r="CG7" s="24">
        <v>162.81</v>
      </c>
      <c r="CH7" s="24">
        <v>163.19999999999999</v>
      </c>
      <c r="CI7" s="24">
        <v>159.78</v>
      </c>
      <c r="CJ7" s="24">
        <v>159.49</v>
      </c>
      <c r="CK7" s="24">
        <v>157.81</v>
      </c>
      <c r="CL7" s="24">
        <v>134.97999999999999</v>
      </c>
      <c r="CM7" s="24">
        <v>57.64</v>
      </c>
      <c r="CN7" s="24">
        <v>57.39</v>
      </c>
      <c r="CO7" s="24">
        <v>55.13</v>
      </c>
      <c r="CP7" s="24">
        <v>55.3</v>
      </c>
      <c r="CQ7" s="24">
        <v>54.3</v>
      </c>
      <c r="CR7" s="24">
        <v>64.959999999999994</v>
      </c>
      <c r="CS7" s="24">
        <v>65.040000000000006</v>
      </c>
      <c r="CT7" s="24">
        <v>68.31</v>
      </c>
      <c r="CU7" s="24">
        <v>65.28</v>
      </c>
      <c r="CV7" s="24">
        <v>64.92</v>
      </c>
      <c r="CW7" s="24">
        <v>59.99</v>
      </c>
      <c r="CX7" s="24">
        <v>93.2</v>
      </c>
      <c r="CY7" s="24">
        <v>93.18</v>
      </c>
      <c r="CZ7" s="24">
        <v>93.54</v>
      </c>
      <c r="DA7" s="24">
        <v>93.2</v>
      </c>
      <c r="DB7" s="24">
        <v>93.57</v>
      </c>
      <c r="DC7" s="24">
        <v>92.3</v>
      </c>
      <c r="DD7" s="24">
        <v>92.55</v>
      </c>
      <c r="DE7" s="24">
        <v>92.62</v>
      </c>
      <c r="DF7" s="24">
        <v>92.72</v>
      </c>
      <c r="DG7" s="24">
        <v>92.88</v>
      </c>
      <c r="DH7" s="24">
        <v>95.72</v>
      </c>
      <c r="DI7" s="24">
        <v>35.32</v>
      </c>
      <c r="DJ7" s="24">
        <v>36.57</v>
      </c>
      <c r="DK7" s="24">
        <v>38.24</v>
      </c>
      <c r="DL7" s="24">
        <v>39.42</v>
      </c>
      <c r="DM7" s="24">
        <v>41.22</v>
      </c>
      <c r="DN7" s="24">
        <v>25.61</v>
      </c>
      <c r="DO7" s="24">
        <v>26.13</v>
      </c>
      <c r="DP7" s="24">
        <v>26.36</v>
      </c>
      <c r="DQ7" s="24">
        <v>23.79</v>
      </c>
      <c r="DR7" s="24">
        <v>25.66</v>
      </c>
      <c r="DS7" s="24">
        <v>38.17</v>
      </c>
      <c r="DT7" s="24">
        <v>0</v>
      </c>
      <c r="DU7" s="24">
        <v>0</v>
      </c>
      <c r="DV7" s="24">
        <v>0</v>
      </c>
      <c r="DW7" s="24">
        <v>0</v>
      </c>
      <c r="DX7" s="24">
        <v>0</v>
      </c>
      <c r="DY7" s="24">
        <v>1.07</v>
      </c>
      <c r="DZ7" s="24">
        <v>1.03</v>
      </c>
      <c r="EA7" s="24">
        <v>1.43</v>
      </c>
      <c r="EB7" s="24">
        <v>1.22</v>
      </c>
      <c r="EC7" s="24">
        <v>1.61</v>
      </c>
      <c r="ED7" s="24">
        <v>6.54</v>
      </c>
      <c r="EE7" s="24">
        <v>0.08</v>
      </c>
      <c r="EF7" s="24">
        <v>0.05</v>
      </c>
      <c r="EG7" s="24">
        <v>0.15</v>
      </c>
      <c r="EH7" s="24">
        <v>0.13</v>
      </c>
      <c r="EI7" s="24">
        <v>0.09</v>
      </c>
      <c r="EJ7" s="24">
        <v>0.13</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2023-01-12T23:33:46Z</dcterms:created>
  <dcterms:modified xsi:type="dcterms:W3CDTF">2023-01-18T06:56:42Z</dcterms:modified>
  <cp:category/>
</cp:coreProperties>
</file>