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10604_下水道課\計画係\R4\R4調査・報告\庁内\20230111公営企業に係る「経営比較分析表（令和３年度決算）」の分析等について\②回答\下水道\"/>
    </mc:Choice>
  </mc:AlternateContent>
  <workbookProtection workbookAlgorithmName="SHA-512" workbookHashValue="nrl/0FGTWxmp0sRuvgQiJjAO9GjGBEMFJ+4pQumtPNQ/UdsmjpxXEV5vCtLgoF4ZFdNRM4C6SK60EHC8LsF0lw==" workbookSaltValue="0nw1KVQw5lF7Ir+2nCcJ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<sst xmlns="http://schemas.openxmlformats.org/spreadsheetml/2006/main" count="246" uniqueCount="119">
  <si>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</si>
  <si>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</si>
  <si>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</si>
  <si>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</si>
  <si>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</si>
  <si>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</si>
  <si>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</si>
  <si>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</si>
  <si>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</si>
  <si>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</si>
  <si>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</si>
  <si>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</si>
  <si>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</si>
  <si>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</si>
  <si>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</si>
  <si>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</si>
  <si>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</si>
  <si>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</si>
  <si>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</si>
  <si>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</si>
  <si>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</si>
  <si>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</si>
  <si>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</si>
  <si>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</si>
  <si>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</si>
  <si>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</si>
  <si>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</si>
  <si>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</si>
  <si>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</si>
  <si>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</si>
  <si>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</si>
  <si>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</si>
  <si>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</si>
  <si>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</si>
  <si>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</si>
  <si>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</si>
  <si>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</si>
  <si>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</si>
  <si>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</si>
  <si>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</si>
  <si>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</si>
  <si>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</si>
  <si>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</si>
  <si>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</si>
  <si>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</si>
  <si>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</si>
  <si>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</si>
  <si>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</si>
  <si>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</si>
  <si>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</si>
  <si>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</si>
  <si>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</si>
  <si>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</si>
  <si>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</si>
  <si>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</si>
  <si>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</si>
  <si>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</si>
  <si>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</si>
  <si>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</si>
  <si>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</si>
  <si>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</si>
  <si>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</si>
  <si>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</si>
  <si>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</si>
  <si>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</si>
  <si>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</si>
  <si>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</si>
  <si>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</si>
  <si>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</si>
  <si>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</si>
  <si>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</si>
  <si>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</si>
  <si>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</si>
  <si>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</si>
  <si>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</si>
  <si>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</si>
  <si>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</si>
  <si>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</si>
  <si>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</si>
  <si>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</si>
  <si>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</si>
  <si>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</si>
  <si>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</si>
  <si>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</si>
  <si>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</si>
  <si>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</si>
  <si>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</si>
  <si>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</si>
  <si>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</si>
  <si>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</si>
  <si>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</si>
  <si>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</si>
  <si>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</si>
  <si>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</si>
  <si>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</si>
  <si>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</si>
  <si>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玉野市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</si>
  <si>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</si>
  <si>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</si>
  <si>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</si>
  <si>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</si>
  <si>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</si>
  <si>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</si>
  <si>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</si>
  <si>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</si>
  <si>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</si>
  <si>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</si>
  <si>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</si>
  <si>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</si>
  <si>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</si>
  <si>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</si>
  <si>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</si>
  <si>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</si>
  <si>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</si>
  <si>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</si>
  <si>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</si>
  <si>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当事業は、対象世帯6戸の極めて小規模な事業であり、一般会計からの繰入れなど使用料以外の収入を前提とし、さらに、公共下水道事業と一体で経営しなければ健全性が保てない事業である。そのため、人件費等の経費について事業間の案分を検証していくとともに、公共下水道事業も含め下水道一体での経営健全化に取り組む。</t>
  </si>
  <si>
    <t>　当事業は、対象世帯6戸の極めて小規模な事業である。
　①経常収支比率は100%を上回っており、②累積欠損金も発生していないが、総収益のうち下水道使用料の占める割合は1.9%であり、一般会計からの繰入金など使用料以外の収入で費用を賄っている状況である。
　③流動比率は、100%を上回っている。
　④企業債残高対事業規模比率は、事業規模が著しく小さいため高い数値となっている。
　⑤経費回収率及び⑥汚水処理原価は、本来使用料で回収すべき経費が賄えていない状況であるため、公共下水道事業と一体的に経営するとともに、今後、更なる経費削減を検討する必要がある。
　⑦施設利用率は、汚水処理施設（浄化槽）に計測器を設置していないため、処理水量の計測ができず算出不能である。
　⑧水洗化率は、ほぼ100%に近い数値である。</t>
    <phoneticPr fontId="4"/>
  </si>
  <si>
    <t>　建設事業は平成14年度に完了し、償却資産は浄化槽1施設と付随する管渠である。
　①有形固定資産減価償却率は、類似団体に比べ高いが、施設の現状からは改築等の必要性が高い状況にはない。
　②管渠老朽化率及び③管渠改善率は、法定耐用年数に達した管渠がなく、更新等も行っていないため「-」となっている。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</si>
</sst>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20-4084-8D4C-EC99869B912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B20-4084-8D4C-EC99869B912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D3-4522-83E8-3C8235DCF9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34.29</c:v>
                </c:pt>
                <c:pt idx="1">
                  <c:v>35.340000000000003</c:v>
                </c:pt>
                <c:pt idx="2">
                  <c:v>34.68</c:v>
                </c:pt>
                <c:pt idx="3">
                  <c:v>34.700000000000003</c:v>
                </c:pt>
                <c:pt idx="4">
                  <c:v>46.83</c:v>
                </c:pt>
              </c:numCache>
            </c:numRef>
          </c:val>
          <c:smooth val="0"/>
          <c:extLst>
            <c:ext xmlns:c16="http://schemas.microsoft.com/office/drawing/2014/chart" uri="{C3380CC4-5D6E-409C-BE32-E72D297353CC}">
              <c16:uniqueId val="{00000001-F5D3-4522-83E8-3C8235DCF9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93.75</c:v>
                </c:pt>
                <c:pt idx="1">
                  <c:v>93.33</c:v>
                </c:pt>
                <c:pt idx="2">
                  <c:v>92.86</c:v>
                </c:pt>
                <c:pt idx="3">
                  <c:v>92.86</c:v>
                </c:pt>
                <c:pt idx="4">
                  <c:v>92.86</c:v>
                </c:pt>
              </c:numCache>
            </c:numRef>
          </c:val>
          <c:extLst>
            <c:ext xmlns:c16="http://schemas.microsoft.com/office/drawing/2014/chart" uri="{C3380CC4-5D6E-409C-BE32-E72D297353CC}">
              <c16:uniqueId val="{00000000-1990-43F1-8FD9-561EFCD2C5C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91.52</c:v>
                </c:pt>
                <c:pt idx="2">
                  <c:v>90.33</c:v>
                </c:pt>
                <c:pt idx="3">
                  <c:v>90.04</c:v>
                </c:pt>
                <c:pt idx="4">
                  <c:v>90.58</c:v>
                </c:pt>
              </c:numCache>
            </c:numRef>
          </c:val>
          <c:smooth val="0"/>
          <c:extLst>
            <c:ext xmlns:c16="http://schemas.microsoft.com/office/drawing/2014/chart" uri="{C3380CC4-5D6E-409C-BE32-E72D297353CC}">
              <c16:uniqueId val="{00000001-1990-43F1-8FD9-561EFCD2C5C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122.53</c:v>
                </c:pt>
                <c:pt idx="1">
                  <c:v>114.62</c:v>
                </c:pt>
                <c:pt idx="2">
                  <c:v>116.92</c:v>
                </c:pt>
                <c:pt idx="3">
                  <c:v>113.39</c:v>
                </c:pt>
                <c:pt idx="4">
                  <c:v>114.95</c:v>
                </c:pt>
              </c:numCache>
            </c:numRef>
          </c:val>
          <c:extLst>
            <c:ext xmlns:c16="http://schemas.microsoft.com/office/drawing/2014/chart" uri="{C3380CC4-5D6E-409C-BE32-E72D297353CC}">
              <c16:uniqueId val="{00000000-6AD6-40F5-AA31-28E7DB5729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97.69</c:v>
                </c:pt>
                <c:pt idx="1">
                  <c:v>91.26</c:v>
                </c:pt>
                <c:pt idx="2">
                  <c:v>99.2</c:v>
                </c:pt>
                <c:pt idx="3">
                  <c:v>100.42</c:v>
                </c:pt>
                <c:pt idx="4">
                  <c:v>98.03</c:v>
                </c:pt>
              </c:numCache>
            </c:numRef>
          </c:val>
          <c:smooth val="0"/>
          <c:extLst>
            <c:ext xmlns:c16="http://schemas.microsoft.com/office/drawing/2014/chart" uri="{C3380CC4-5D6E-409C-BE32-E72D297353CC}">
              <c16:uniqueId val="{00000001-6AD6-40F5-AA31-28E7DB5729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42.34</c:v>
                </c:pt>
                <c:pt idx="1">
                  <c:v>45.12</c:v>
                </c:pt>
                <c:pt idx="2">
                  <c:v>46.79</c:v>
                </c:pt>
                <c:pt idx="3">
                  <c:v>48.76</c:v>
                </c:pt>
                <c:pt idx="4">
                  <c:v>50.73</c:v>
                </c:pt>
              </c:numCache>
            </c:numRef>
          </c:val>
          <c:extLst>
            <c:ext xmlns:c16="http://schemas.microsoft.com/office/drawing/2014/chart" uri="{C3380CC4-5D6E-409C-BE32-E72D297353CC}">
              <c16:uniqueId val="{00000000-F403-4145-86CB-853A4D03FE4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31.73</c:v>
                </c:pt>
                <c:pt idx="1">
                  <c:v>30.28</c:v>
                </c:pt>
                <c:pt idx="2">
                  <c:v>31</c:v>
                </c:pt>
                <c:pt idx="3">
                  <c:v>29.28</c:v>
                </c:pt>
                <c:pt idx="4">
                  <c:v>32.380000000000003</c:v>
                </c:pt>
              </c:numCache>
            </c:numRef>
          </c:val>
          <c:smooth val="0"/>
          <c:extLst>
            <c:ext xmlns:c16="http://schemas.microsoft.com/office/drawing/2014/chart" uri="{C3380CC4-5D6E-409C-BE32-E72D297353CC}">
              <c16:uniqueId val="{00000001-F403-4145-86CB-853A4D03FE4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18-4B69-86C7-3C2466DE67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718-4B69-86C7-3C2466DE67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B5-44F6-9154-6D67044AEB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1037.73</c:v>
                </c:pt>
                <c:pt idx="1">
                  <c:v>1597.09</c:v>
                </c:pt>
                <c:pt idx="2">
                  <c:v>1500.46</c:v>
                </c:pt>
                <c:pt idx="3">
                  <c:v>762.05</c:v>
                </c:pt>
                <c:pt idx="4">
                  <c:v>755.68</c:v>
                </c:pt>
              </c:numCache>
            </c:numRef>
          </c:val>
          <c:smooth val="0"/>
          <c:extLst>
            <c:ext xmlns:c16="http://schemas.microsoft.com/office/drawing/2014/chart" uri="{C3380CC4-5D6E-409C-BE32-E72D297353CC}">
              <c16:uniqueId val="{00000001-D7B5-44F6-9154-6D67044AEB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802.54</c:v>
                </c:pt>
                <c:pt idx="1">
                  <c:v>833.39</c:v>
                </c:pt>
                <c:pt idx="2">
                  <c:v>840.45</c:v>
                </c:pt>
                <c:pt idx="3">
                  <c:v>830.52</c:v>
                </c:pt>
                <c:pt idx="4">
                  <c:v>830.88</c:v>
                </c:pt>
              </c:numCache>
            </c:numRef>
          </c:val>
          <c:extLst>
            <c:ext xmlns:c16="http://schemas.microsoft.com/office/drawing/2014/chart" uri="{C3380CC4-5D6E-409C-BE32-E72D297353CC}">
              <c16:uniqueId val="{00000000-58AE-4F5A-B6D0-6F6975DC61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89.03</c:v>
                </c:pt>
                <c:pt idx="1">
                  <c:v>88.56</c:v>
                </c:pt>
                <c:pt idx="2">
                  <c:v>81.260000000000005</c:v>
                </c:pt>
                <c:pt idx="3">
                  <c:v>92.61</c:v>
                </c:pt>
                <c:pt idx="4">
                  <c:v>91.41</c:v>
                </c:pt>
              </c:numCache>
            </c:numRef>
          </c:val>
          <c:smooth val="0"/>
          <c:extLst>
            <c:ext xmlns:c16="http://schemas.microsoft.com/office/drawing/2014/chart" uri="{C3380CC4-5D6E-409C-BE32-E72D297353CC}">
              <c16:uniqueId val="{00000001-58AE-4F5A-B6D0-6F6975DC61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11574.4</c:v>
                </c:pt>
                <c:pt idx="1">
                  <c:v>11130.49</c:v>
                </c:pt>
                <c:pt idx="2">
                  <c:v>9798.2800000000007</c:v>
                </c:pt>
                <c:pt idx="3">
                  <c:v>6793.99</c:v>
                </c:pt>
                <c:pt idx="4">
                  <c:v>7682.11</c:v>
                </c:pt>
              </c:numCache>
            </c:numRef>
          </c:val>
          <c:extLst>
            <c:ext xmlns:c16="http://schemas.microsoft.com/office/drawing/2014/chart" uri="{C3380CC4-5D6E-409C-BE32-E72D297353CC}">
              <c16:uniqueId val="{00000000-5E4D-4ABE-8531-9F23757CC62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1759.36</c:v>
                </c:pt>
                <c:pt idx="1">
                  <c:v>1837.88</c:v>
                </c:pt>
                <c:pt idx="2">
                  <c:v>1748.51</c:v>
                </c:pt>
                <c:pt idx="3">
                  <c:v>1640.16</c:v>
                </c:pt>
                <c:pt idx="4">
                  <c:v>1521.05</c:v>
                </c:pt>
              </c:numCache>
            </c:numRef>
          </c:val>
          <c:smooth val="0"/>
          <c:extLst>
            <c:ext xmlns:c16="http://schemas.microsoft.com/office/drawing/2014/chart" uri="{C3380CC4-5D6E-409C-BE32-E72D297353CC}">
              <c16:uniqueId val="{00000001-5E4D-4ABE-8531-9F23757CC62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2.7</c:v>
                </c:pt>
                <c:pt idx="1">
                  <c:v>2.52</c:v>
                </c:pt>
                <c:pt idx="2">
                  <c:v>2.59</c:v>
                </c:pt>
                <c:pt idx="3">
                  <c:v>3.4</c:v>
                </c:pt>
                <c:pt idx="4">
                  <c:v>2.4700000000000002</c:v>
                </c:pt>
              </c:numCache>
            </c:numRef>
          </c:val>
          <c:extLst>
            <c:ext xmlns:c16="http://schemas.microsoft.com/office/drawing/2014/chart" uri="{C3380CC4-5D6E-409C-BE32-E72D297353CC}">
              <c16:uniqueId val="{00000000-8560-4E89-A1ED-4E5D3E4865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37.200000000000003</c:v>
                </c:pt>
                <c:pt idx="1">
                  <c:v>35.03</c:v>
                </c:pt>
                <c:pt idx="2">
                  <c:v>34.99</c:v>
                </c:pt>
                <c:pt idx="3">
                  <c:v>38.270000000000003</c:v>
                </c:pt>
                <c:pt idx="4">
                  <c:v>37.520000000000003</c:v>
                </c:pt>
              </c:numCache>
            </c:numRef>
          </c:val>
          <c:smooth val="0"/>
          <c:extLst>
            <c:ext xmlns:c16="http://schemas.microsoft.com/office/drawing/2014/chart" uri="{C3380CC4-5D6E-409C-BE32-E72D297353CC}">
              <c16:uniqueId val="{00000001-8560-4E89-A1ED-4E5D3E4865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7151.72</c:v>
                </c:pt>
                <c:pt idx="1">
                  <c:v>7016.2</c:v>
                </c:pt>
                <c:pt idx="2">
                  <c:v>7306.52</c:v>
                </c:pt>
                <c:pt idx="3">
                  <c:v>5766.64</c:v>
                </c:pt>
                <c:pt idx="4">
                  <c:v>7432.02</c:v>
                </c:pt>
              </c:numCache>
            </c:numRef>
          </c:val>
          <c:extLst>
            <c:ext xmlns:c16="http://schemas.microsoft.com/office/drawing/2014/chart" uri="{C3380CC4-5D6E-409C-BE32-E72D297353CC}">
              <c16:uniqueId val="{00000000-9AFF-498F-8F24-14FDC9A4A6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508.64</c:v>
                </c:pt>
                <c:pt idx="1">
                  <c:v>525.22</c:v>
                </c:pt>
                <c:pt idx="2">
                  <c:v>520.91999999999996</c:v>
                </c:pt>
                <c:pt idx="3">
                  <c:v>486.77</c:v>
                </c:pt>
                <c:pt idx="4">
                  <c:v>502.1</c:v>
                </c:pt>
              </c:numCache>
            </c:numRef>
          </c:val>
          <c:smooth val="0"/>
          <c:extLst>
            <c:ext xmlns:c16="http://schemas.microsoft.com/office/drawing/2014/chart" uri="{C3380CC4-5D6E-409C-BE32-E72D297353CC}">
              <c16:uniqueId val="{00000001-9AFF-498F-8F24-14FDC9A4A6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【1,522.01】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0" zoomScaleNormal="80" workbookViewId="0">
      <selection activeCell="BG90" sqref="BG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岡山県　玉野市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小規模集合排水処理</v>
      </c>
      <c r="Q8" s="60"/>
      <c r="R8" s="60"/>
      <c r="S8" s="60"/>
      <c r="T8" s="60"/>
      <c r="U8" s="60"/>
      <c r="V8" s="60"/>
      <c r="W8" s="60" t="str">
        <f>データ!L6</f>
        <v>I2</v>
      </c>
      <c r="X8" s="60"/>
      <c r="Y8" s="60"/>
      <c r="Z8" s="60"/>
      <c r="AA8" s="60"/>
      <c r="AB8" s="60"/>
      <c r="AC8" s="60"/>
      <c r="AD8" s="61" t="str">
        <f>データ!$M$6</f>
        <v>非設置</v>
      </c>
      <c r="AE8" s="61"/>
      <c r="AF8" s="61"/>
      <c r="AG8" s="61"/>
      <c r="AH8" s="61"/>
      <c r="AI8" s="61"/>
      <c r="AJ8" s="61"/>
      <c r="AK8" s="3"/>
      <c r="AL8" s="49">
        <f>データ!S6</f>
        <v>56799</v>
      </c>
      <c r="AM8" s="49"/>
      <c r="AN8" s="49"/>
      <c r="AO8" s="49"/>
      <c r="AP8" s="49"/>
      <c r="AQ8" s="49"/>
      <c r="AR8" s="49"/>
      <c r="AS8" s="49"/>
      <c r="AT8" s="48">
        <f>データ!T6</f>
        <v>103.58</v>
      </c>
      <c r="AU8" s="48"/>
      <c r="AV8" s="48"/>
      <c r="AW8" s="48"/>
      <c r="AX8" s="48"/>
      <c r="AY8" s="48"/>
      <c r="AZ8" s="48"/>
      <c r="BA8" s="48"/>
      <c r="BB8" s="48">
        <f>データ!U6</f>
        <v>548.36</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50.16</v>
      </c>
      <c r="J10" s="48"/>
      <c r="K10" s="48"/>
      <c r="L10" s="48"/>
      <c r="M10" s="48"/>
      <c r="N10" s="48"/>
      <c r="O10" s="48"/>
      <c r="P10" s="48">
        <f>データ!P6</f>
        <v>0.02</v>
      </c>
      <c r="Q10" s="48"/>
      <c r="R10" s="48"/>
      <c r="S10" s="48"/>
      <c r="T10" s="48"/>
      <c r="U10" s="48"/>
      <c r="V10" s="48"/>
      <c r="W10" s="48">
        <f>データ!Q6</f>
        <v>100</v>
      </c>
      <c r="X10" s="48"/>
      <c r="Y10" s="48"/>
      <c r="Z10" s="48"/>
      <c r="AA10" s="48"/>
      <c r="AB10" s="48"/>
      <c r="AC10" s="48"/>
      <c r="AD10" s="49">
        <f>データ!R6</f>
        <v>3190</v>
      </c>
      <c r="AE10" s="49"/>
      <c r="AF10" s="49"/>
      <c r="AG10" s="49"/>
      <c r="AH10" s="49"/>
      <c r="AI10" s="49"/>
      <c r="AJ10" s="49"/>
      <c r="AK10" s="2"/>
      <c r="AL10" s="49">
        <f>データ!V6</f>
        <v>14</v>
      </c>
      <c r="AM10" s="49"/>
      <c r="AN10" s="49"/>
      <c r="AO10" s="49"/>
      <c r="AP10" s="49"/>
      <c r="AQ10" s="49"/>
      <c r="AR10" s="49"/>
      <c r="AS10" s="49"/>
      <c r="AT10" s="48">
        <f>データ!W6</f>
        <v>0.01</v>
      </c>
      <c r="AU10" s="48"/>
      <c r="AV10" s="48"/>
      <c r="AW10" s="48"/>
      <c r="AX10" s="48"/>
      <c r="AY10" s="48"/>
      <c r="AZ10" s="48"/>
      <c r="BA10" s="48"/>
      <c r="BB10" s="48">
        <f>データ!X6</f>
        <v>1400</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118</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【98.12】</v>
      </c>
      <c r="F85" s="12" t="str">
        <f>データ!AT6</f>
        <v>【736.54】</v>
      </c>
      <c r="G85" s="12" t="str">
        <f>データ!BE6</f>
        <v>【91.53】</v>
      </c>
      <c r="H85" s="12" t="str">
        <f>データ!BP6</f>
        <v>【1,522.01】</v>
      </c>
      <c r="I85" s="12" t="str">
        <f>データ!CA6</f>
        <v>【37.79】</v>
      </c>
      <c r="J85" s="12" t="str">
        <f>データ!CL6</f>
        <v>【497.52】</v>
      </c>
      <c r="K85" s="12" t="str">
        <f>データ!CW6</f>
        <v>【46.97】</v>
      </c>
      <c r="L85" s="12" t="str">
        <f>データ!DH6</f>
        <v>【90.42】</v>
      </c>
      <c r="M85" s="12" t="str">
        <f>データ!DS6</f>
        <v>【31.92】</v>
      </c>
      <c r="N85" s="12" t="str">
        <f>データ!ED6</f>
        <v>【0.00】</v>
      </c>
      <c r="O85" s="12" t="str">
        <f>データ!EO6</f>
        <v>【0.00】</v>
      </c>
    </row>
  </sheetData>
  <sheetProtection algorithmName="SHA-512" hashValue="SCfFA0r1zcPHMBHkJR2ShBP6ZL/FcRhfV1siaCA2lOERwuHevJ0O0bkmMusJJ/MHDSsiKr0W5K0uvFoywK3SvA==" saltValue="nOKeQbIrzwmxi6w8YRMO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54</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55</v>
      </c>
      <c r="B4" s="16"/>
      <c r="C4" s="16"/>
      <c r="D4" s="16"/>
      <c r="E4" s="16"/>
      <c r="F4" s="16"/>
      <c r="G4" s="16"/>
      <c r="H4" s="70"/>
      <c r="I4" s="71"/>
      <c r="J4" s="71"/>
      <c r="K4" s="71"/>
      <c r="L4" s="71"/>
      <c r="M4" s="71"/>
      <c r="N4" s="71"/>
      <c r="O4" s="71"/>
      <c r="P4" s="71"/>
      <c r="Q4" s="71"/>
      <c r="R4" s="71"/>
      <c r="S4" s="71"/>
      <c r="T4" s="71"/>
      <c r="U4" s="71"/>
      <c r="V4" s="71"/>
      <c r="W4" s="71"/>
      <c r="X4" s="72"/>
      <c r="Y4" s="66" t="s">
        <v>56</v>
      </c>
      <c r="Z4" s="66"/>
      <c r="AA4" s="66"/>
      <c r="AB4" s="66"/>
      <c r="AC4" s="66"/>
      <c r="AD4" s="66"/>
      <c r="AE4" s="66"/>
      <c r="AF4" s="66"/>
      <c r="AG4" s="66"/>
      <c r="AH4" s="66"/>
      <c r="AI4" s="66"/>
      <c r="AJ4" s="66" t="s">
        <v>57</v>
      </c>
      <c r="AK4" s="66"/>
      <c r="AL4" s="66"/>
      <c r="AM4" s="66"/>
      <c r="AN4" s="66"/>
      <c r="AO4" s="66"/>
      <c r="AP4" s="66"/>
      <c r="AQ4" s="66"/>
      <c r="AR4" s="66"/>
      <c r="AS4" s="66"/>
      <c r="AT4" s="66"/>
      <c r="AU4" s="66" t="s">
        <v>58</v>
      </c>
      <c r="AV4" s="66"/>
      <c r="AW4" s="66"/>
      <c r="AX4" s="66"/>
      <c r="AY4" s="66"/>
      <c r="AZ4" s="66"/>
      <c r="BA4" s="66"/>
      <c r="BB4" s="66"/>
      <c r="BC4" s="66"/>
      <c r="BD4" s="66"/>
      <c r="BE4" s="66"/>
      <c r="BF4" s="66" t="s">
        <v>59</v>
      </c>
      <c r="BG4" s="66"/>
      <c r="BH4" s="66"/>
      <c r="BI4" s="66"/>
      <c r="BJ4" s="66"/>
      <c r="BK4" s="66"/>
      <c r="BL4" s="66"/>
      <c r="BM4" s="66"/>
      <c r="BN4" s="66"/>
      <c r="BO4" s="66"/>
      <c r="BP4" s="66"/>
      <c r="BQ4" s="66" t="s">
        <v>60</v>
      </c>
      <c r="BR4" s="66"/>
      <c r="BS4" s="66"/>
      <c r="BT4" s="66"/>
      <c r="BU4" s="66"/>
      <c r="BV4" s="66"/>
      <c r="BW4" s="66"/>
      <c r="BX4" s="66"/>
      <c r="BY4" s="66"/>
      <c r="BZ4" s="66"/>
      <c r="CA4" s="66"/>
      <c r="CB4" s="66" t="s">
        <v>61</v>
      </c>
      <c r="CC4" s="66"/>
      <c r="CD4" s="66"/>
      <c r="CE4" s="66"/>
      <c r="CF4" s="66"/>
      <c r="CG4" s="66"/>
      <c r="CH4" s="66"/>
      <c r="CI4" s="66"/>
      <c r="CJ4" s="66"/>
      <c r="CK4" s="66"/>
      <c r="CL4" s="66"/>
      <c r="CM4" s="66" t="s">
        <v>62</v>
      </c>
      <c r="CN4" s="66"/>
      <c r="CO4" s="66"/>
      <c r="CP4" s="66"/>
      <c r="CQ4" s="66"/>
      <c r="CR4" s="66"/>
      <c r="CS4" s="66"/>
      <c r="CT4" s="66"/>
      <c r="CU4" s="66"/>
      <c r="CV4" s="66"/>
      <c r="CW4" s="66"/>
      <c r="CX4" s="66" t="s">
        <v>63</v>
      </c>
      <c r="CY4" s="66"/>
      <c r="CZ4" s="66"/>
      <c r="DA4" s="66"/>
      <c r="DB4" s="66"/>
      <c r="DC4" s="66"/>
      <c r="DD4" s="66"/>
      <c r="DE4" s="66"/>
      <c r="DF4" s="66"/>
      <c r="DG4" s="66"/>
      <c r="DH4" s="66"/>
      <c r="DI4" s="66" t="s">
        <v>64</v>
      </c>
      <c r="DJ4" s="66"/>
      <c r="DK4" s="66"/>
      <c r="DL4" s="66"/>
      <c r="DM4" s="66"/>
      <c r="DN4" s="66"/>
      <c r="DO4" s="66"/>
      <c r="DP4" s="66"/>
      <c r="DQ4" s="66"/>
      <c r="DR4" s="66"/>
      <c r="DS4" s="66"/>
      <c r="DT4" s="66" t="s">
        <v>65</v>
      </c>
      <c r="DU4" s="66"/>
      <c r="DV4" s="66"/>
      <c r="DW4" s="66"/>
      <c r="DX4" s="66"/>
      <c r="DY4" s="66"/>
      <c r="DZ4" s="66"/>
      <c r="EA4" s="66"/>
      <c r="EB4" s="66"/>
      <c r="EC4" s="66"/>
      <c r="ED4" s="66"/>
      <c r="EE4" s="66" t="s">
        <v>66</v>
      </c>
      <c r="EF4" s="66"/>
      <c r="EG4" s="66"/>
      <c r="EH4" s="66"/>
      <c r="EI4" s="66"/>
      <c r="EJ4" s="66"/>
      <c r="EK4" s="66"/>
      <c r="EL4" s="66"/>
      <c r="EM4" s="66"/>
      <c r="EN4" s="66"/>
      <c r="EO4" s="66"/>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332046</v>
      </c>
      <c r="D6" s="19">
        <f t="shared" si="3"/>
        <v>46</v>
      </c>
      <c r="E6" s="19">
        <f t="shared" si="3"/>
        <v>17</v>
      </c>
      <c r="F6" s="19">
        <f t="shared" si="3"/>
        <v>9</v>
      </c>
      <c r="G6" s="19">
        <f t="shared" si="3"/>
        <v>0</v>
      </c>
      <c r="H6" s="19" t="str">
        <f t="shared" si="3"/>
        <v>岡山県　玉野市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50.16</v>
      </c>
      <c r="P6" s="20">
        <f t="shared" si="3"/>
        <v>0.02</v>
      </c>
      <c r="Q6" s="20">
        <f t="shared" si="3"/>
        <v>100</v>
      </c>
      <c r="R6" s="20">
        <f t="shared" si="3"/>
        <v>3190</v>
      </c>
      <c r="S6" s="20">
        <f t="shared" si="3"/>
        <v>56799</v>
      </c>
      <c r="T6" s="20">
        <f t="shared" si="3"/>
        <v>103.58</v>
      </c>
      <c r="U6" s="20">
        <f t="shared" si="3"/>
        <v>548.36</v>
      </c>
      <c r="V6" s="20">
        <f t="shared" si="3"/>
        <v>14</v>
      </c>
      <c r="W6" s="20">
        <f t="shared" si="3"/>
        <v>0.01</v>
      </c>
      <c r="X6" s="20">
        <f t="shared" si="3"/>
        <v>1400</v>
      </c>
      <c r="Y6" s="21">
        <f>IF(Y7="",NA(),Y7)</f>
        <v>122.53</v>
      </c>
      <c r="Z6" s="21">
        <f t="shared" ref="Z6:AH6" si="4">IF(Z7="",NA(),Z7)</f>
        <v>114.62</v>
      </c>
      <c r="AA6" s="21">
        <f t="shared" si="4"/>
        <v>116.92</v>
      </c>
      <c r="AB6" s="21">
        <f t="shared" si="4"/>
        <v>113.39</v>
      </c>
      <c r="AC6" s="21">
        <f t="shared" si="4"/>
        <v>114.95</v>
      </c>
      <c r="AD6" s="21">
        <f t="shared" si="4"/>
        <v>97.69</v>
      </c>
      <c r="AE6" s="21">
        <f t="shared" si="4"/>
        <v>91.26</v>
      </c>
      <c r="AF6" s="21">
        <f t="shared" si="4"/>
        <v>99.2</v>
      </c>
      <c r="AG6" s="21">
        <f t="shared" si="4"/>
        <v>100.42</v>
      </c>
      <c r="AH6" s="21">
        <f t="shared" si="4"/>
        <v>98.03</v>
      </c>
      <c r="AI6" s="20" t="str">
        <f>IF(AI7="","",IF(AI7="-","【-】","【"&amp;SUBSTITUTE(TEXT(AI7,"#,##0.00"),"-","△")&amp;"】"))</f>
        <v>【98.12】</v>
      </c>
      <c r="AJ6" s="20">
        <f>IF(AJ7="",NA(),AJ7)</f>
        <v>0</v>
      </c>
      <c r="AK6" s="20">
        <f t="shared" ref="AK6:AS6" si="5">IF(AK7="",NA(),AK7)</f>
        <v>0</v>
      </c>
      <c r="AL6" s="20">
        <f t="shared" si="5"/>
        <v>0</v>
      </c>
      <c r="AM6" s="20">
        <f t="shared" si="5"/>
        <v>0</v>
      </c>
      <c r="AN6" s="20">
        <f t="shared" si="5"/>
        <v>0</v>
      </c>
      <c r="AO6" s="21">
        <f t="shared" si="5"/>
        <v>1037.73</v>
      </c>
      <c r="AP6" s="21">
        <f t="shared" si="5"/>
        <v>1597.09</v>
      </c>
      <c r="AQ6" s="21">
        <f t="shared" si="5"/>
        <v>1500.46</v>
      </c>
      <c r="AR6" s="21">
        <f t="shared" si="5"/>
        <v>762.05</v>
      </c>
      <c r="AS6" s="21">
        <f t="shared" si="5"/>
        <v>755.68</v>
      </c>
      <c r="AT6" s="20" t="str">
        <f>IF(AT7="","",IF(AT7="-","【-】","【"&amp;SUBSTITUTE(TEXT(AT7,"#,##0.00"),"-","△")&amp;"】"))</f>
        <v>【736.54】</v>
      </c>
      <c r="AU6" s="21">
        <f>IF(AU7="",NA(),AU7)</f>
        <v>802.54</v>
      </c>
      <c r="AV6" s="21">
        <f t="shared" ref="AV6:BD6" si="6">IF(AV7="",NA(),AV7)</f>
        <v>833.39</v>
      </c>
      <c r="AW6" s="21">
        <f t="shared" si="6"/>
        <v>840.45</v>
      </c>
      <c r="AX6" s="21">
        <f t="shared" si="6"/>
        <v>830.52</v>
      </c>
      <c r="AY6" s="21">
        <f t="shared" si="6"/>
        <v>830.88</v>
      </c>
      <c r="AZ6" s="21">
        <f t="shared" si="6"/>
        <v>89.03</v>
      </c>
      <c r="BA6" s="21">
        <f t="shared" si="6"/>
        <v>88.56</v>
      </c>
      <c r="BB6" s="21">
        <f t="shared" si="6"/>
        <v>81.260000000000005</v>
      </c>
      <c r="BC6" s="21">
        <f t="shared" si="6"/>
        <v>92.61</v>
      </c>
      <c r="BD6" s="21">
        <f t="shared" si="6"/>
        <v>91.41</v>
      </c>
      <c r="BE6" s="20" t="str">
        <f>IF(BE7="","",IF(BE7="-","【-】","【"&amp;SUBSTITUTE(TEXT(BE7,"#,##0.00"),"-","△")&amp;"】"))</f>
        <v>【91.53】</v>
      </c>
      <c r="BF6" s="21">
        <f>IF(BF7="",NA(),BF7)</f>
        <v>11574.4</v>
      </c>
      <c r="BG6" s="21">
        <f t="shared" ref="BG6:BO6" si="7">IF(BG7="",NA(),BG7)</f>
        <v>11130.49</v>
      </c>
      <c r="BH6" s="21">
        <f t="shared" si="7"/>
        <v>9798.2800000000007</v>
      </c>
      <c r="BI6" s="21">
        <f t="shared" si="7"/>
        <v>6793.99</v>
      </c>
      <c r="BJ6" s="21">
        <f t="shared" si="7"/>
        <v>7682.11</v>
      </c>
      <c r="BK6" s="21">
        <f t="shared" si="7"/>
        <v>1759.36</v>
      </c>
      <c r="BL6" s="21">
        <f t="shared" si="7"/>
        <v>1837.88</v>
      </c>
      <c r="BM6" s="21">
        <f t="shared" si="7"/>
        <v>1748.51</v>
      </c>
      <c r="BN6" s="21">
        <f t="shared" si="7"/>
        <v>1640.16</v>
      </c>
      <c r="BO6" s="21">
        <f t="shared" si="7"/>
        <v>1521.05</v>
      </c>
      <c r="BP6" s="20" t="str">
        <f>IF(BP7="","",IF(BP7="-","【-】","【"&amp;SUBSTITUTE(TEXT(BP7,"#,##0.00"),"-","△")&amp;"】"))</f>
        <v>【1,522.01】</v>
      </c>
      <c r="BQ6" s="21">
        <f>IF(BQ7="",NA(),BQ7)</f>
        <v>2.7</v>
      </c>
      <c r="BR6" s="21">
        <f t="shared" ref="BR6:BZ6" si="8">IF(BR7="",NA(),BR7)</f>
        <v>2.52</v>
      </c>
      <c r="BS6" s="21">
        <f t="shared" si="8"/>
        <v>2.59</v>
      </c>
      <c r="BT6" s="21">
        <f t="shared" si="8"/>
        <v>3.4</v>
      </c>
      <c r="BU6" s="21">
        <f t="shared" si="8"/>
        <v>2.4700000000000002</v>
      </c>
      <c r="BV6" s="21">
        <f t="shared" si="8"/>
        <v>37.200000000000003</v>
      </c>
      <c r="BW6" s="21">
        <f t="shared" si="8"/>
        <v>35.03</v>
      </c>
      <c r="BX6" s="21">
        <f t="shared" si="8"/>
        <v>34.99</v>
      </c>
      <c r="BY6" s="21">
        <f t="shared" si="8"/>
        <v>38.270000000000003</v>
      </c>
      <c r="BZ6" s="21">
        <f t="shared" si="8"/>
        <v>37.520000000000003</v>
      </c>
      <c r="CA6" s="20" t="str">
        <f>IF(CA7="","",IF(CA7="-","【-】","【"&amp;SUBSTITUTE(TEXT(CA7,"#,##0.00"),"-","△")&amp;"】"))</f>
        <v>【37.79】</v>
      </c>
      <c r="CB6" s="21">
        <f>IF(CB7="",NA(),CB7)</f>
        <v>7151.72</v>
      </c>
      <c r="CC6" s="21">
        <f t="shared" ref="CC6:CK6" si="9">IF(CC7="",NA(),CC7)</f>
        <v>7016.2</v>
      </c>
      <c r="CD6" s="21">
        <f t="shared" si="9"/>
        <v>7306.52</v>
      </c>
      <c r="CE6" s="21">
        <f t="shared" si="9"/>
        <v>5766.64</v>
      </c>
      <c r="CF6" s="21">
        <f t="shared" si="9"/>
        <v>7432.02</v>
      </c>
      <c r="CG6" s="21">
        <f t="shared" si="9"/>
        <v>508.64</v>
      </c>
      <c r="CH6" s="21">
        <f t="shared" si="9"/>
        <v>525.22</v>
      </c>
      <c r="CI6" s="21">
        <f t="shared" si="9"/>
        <v>520.91999999999996</v>
      </c>
      <c r="CJ6" s="21">
        <f t="shared" si="9"/>
        <v>486.77</v>
      </c>
      <c r="CK6" s="21">
        <f t="shared" si="9"/>
        <v>502.1</v>
      </c>
      <c r="CL6" s="20" t="str">
        <f>IF(CL7="","",IF(CL7="-","【-】","【"&amp;SUBSTITUTE(TEXT(CL7,"#,##0.00"),"-","△")&amp;"】"))</f>
        <v>【497.52】</v>
      </c>
      <c r="CM6" s="21" t="str">
        <f>IF(CM7="",NA(),CM7)</f>
        <v>-</v>
      </c>
      <c r="CN6" s="21" t="str">
        <f t="shared" ref="CN6:CV6" si="10">IF(CN7="",NA(),CN7)</f>
        <v>-</v>
      </c>
      <c r="CO6" s="21" t="str">
        <f t="shared" si="10"/>
        <v>-</v>
      </c>
      <c r="CP6" s="21" t="str">
        <f t="shared" si="10"/>
        <v>-</v>
      </c>
      <c r="CQ6" s="21" t="str">
        <f t="shared" si="10"/>
        <v>-</v>
      </c>
      <c r="CR6" s="21">
        <f t="shared" si="10"/>
        <v>34.29</v>
      </c>
      <c r="CS6" s="21">
        <f t="shared" si="10"/>
        <v>35.340000000000003</v>
      </c>
      <c r="CT6" s="21">
        <f t="shared" si="10"/>
        <v>34.68</v>
      </c>
      <c r="CU6" s="21">
        <f t="shared" si="10"/>
        <v>34.700000000000003</v>
      </c>
      <c r="CV6" s="21">
        <f t="shared" si="10"/>
        <v>46.83</v>
      </c>
      <c r="CW6" s="20" t="str">
        <f>IF(CW7="","",IF(CW7="-","【-】","【"&amp;SUBSTITUTE(TEXT(CW7,"#,##0.00"),"-","△")&amp;"】"))</f>
        <v>【46.97】</v>
      </c>
      <c r="CX6" s="21">
        <f>IF(CX7="",NA(),CX7)</f>
        <v>93.75</v>
      </c>
      <c r="CY6" s="21">
        <f t="shared" ref="CY6:DG6" si="11">IF(CY7="",NA(),CY7)</f>
        <v>93.33</v>
      </c>
      <c r="CZ6" s="21">
        <f t="shared" si="11"/>
        <v>92.86</v>
      </c>
      <c r="DA6" s="21">
        <f t="shared" si="11"/>
        <v>92.86</v>
      </c>
      <c r="DB6" s="21">
        <f t="shared" si="11"/>
        <v>92.86</v>
      </c>
      <c r="DC6" s="21">
        <f t="shared" si="11"/>
        <v>89.88</v>
      </c>
      <c r="DD6" s="21">
        <f t="shared" si="11"/>
        <v>91.52</v>
      </c>
      <c r="DE6" s="21">
        <f t="shared" si="11"/>
        <v>90.33</v>
      </c>
      <c r="DF6" s="21">
        <f t="shared" si="11"/>
        <v>90.04</v>
      </c>
      <c r="DG6" s="21">
        <f t="shared" si="11"/>
        <v>90.58</v>
      </c>
      <c r="DH6" s="20" t="str">
        <f>IF(DH7="","",IF(DH7="-","【-】","【"&amp;SUBSTITUTE(TEXT(DH7,"#,##0.00"),"-","△")&amp;"】"))</f>
        <v>【90.42】</v>
      </c>
      <c r="DI6" s="21">
        <f>IF(DI7="",NA(),DI7)</f>
        <v>42.34</v>
      </c>
      <c r="DJ6" s="21">
        <f t="shared" ref="DJ6:DR6" si="12">IF(DJ7="",NA(),DJ7)</f>
        <v>45.12</v>
      </c>
      <c r="DK6" s="21">
        <f t="shared" si="12"/>
        <v>46.79</v>
      </c>
      <c r="DL6" s="21">
        <f t="shared" si="12"/>
        <v>48.76</v>
      </c>
      <c r="DM6" s="21">
        <f t="shared" si="12"/>
        <v>50.73</v>
      </c>
      <c r="DN6" s="21">
        <f t="shared" si="12"/>
        <v>31.73</v>
      </c>
      <c r="DO6" s="21">
        <f t="shared" si="12"/>
        <v>30.28</v>
      </c>
      <c r="DP6" s="21">
        <f t="shared" si="12"/>
        <v>31</v>
      </c>
      <c r="DQ6" s="21">
        <f t="shared" si="12"/>
        <v>29.28</v>
      </c>
      <c r="DR6" s="21">
        <f t="shared" si="12"/>
        <v>32.380000000000003</v>
      </c>
      <c r="DS6" s="20" t="str">
        <f>IF(DS7="","",IF(DS7="-","【-】","【"&amp;SUBSTITUTE(TEXT(DS7,"#,##0.00"),"-","△")&amp;"】"))</f>
        <v>【31.92】</v>
      </c>
      <c r="DT6" s="21" t="str">
        <f>IF(DT7="",NA(),DT7)</f>
        <v>-</v>
      </c>
      <c r="DU6" s="21" t="str">
        <f t="shared" ref="DU6:EC6" si="13">IF(DU7="",NA(),DU7)</f>
        <v>-</v>
      </c>
      <c r="DV6" s="21" t="str">
        <f t="shared" si="13"/>
        <v>-</v>
      </c>
      <c r="DW6" s="21" t="str">
        <f t="shared" si="13"/>
        <v>-</v>
      </c>
      <c r="DX6" s="21" t="str">
        <f t="shared" si="13"/>
        <v>-</v>
      </c>
      <c r="DY6" s="20">
        <f t="shared" si="13"/>
        <v>0</v>
      </c>
      <c r="DZ6" s="20">
        <f t="shared" si="13"/>
        <v>0</v>
      </c>
      <c r="EA6" s="20">
        <f t="shared" si="13"/>
        <v>0</v>
      </c>
      <c r="EB6" s="20">
        <f t="shared" si="13"/>
        <v>0</v>
      </c>
      <c r="EC6" s="20">
        <f t="shared" si="13"/>
        <v>0</v>
      </c>
      <c r="ED6" s="20" t="str">
        <f>IF(ED7="","",IF(ED7="-","【-】","【"&amp;SUBSTITUTE(TEXT(ED7,"#,##0.00"),"-","△")&amp;"】"))</f>
        <v>【0.00】</v>
      </c>
      <c r="EE6" s="21" t="str">
        <f>IF(EE7="",NA(),EE7)</f>
        <v>-</v>
      </c>
      <c r="EF6" s="21" t="str">
        <f t="shared" ref="EF6:EN6" si="14">IF(EF7="",NA(),EF7)</f>
        <v>-</v>
      </c>
      <c r="EG6" s="21" t="str">
        <f t="shared" si="14"/>
        <v>-</v>
      </c>
      <c r="EH6" s="21" t="str">
        <f t="shared" si="14"/>
        <v>-</v>
      </c>
      <c r="EI6" s="21" t="str">
        <f t="shared" si="14"/>
        <v>-</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2021</v>
      </c>
      <c r="C7" s="23">
        <v>332046</v>
      </c>
      <c r="D7" s="23">
        <v>46</v>
      </c>
      <c r="E7" s="23">
        <v>17</v>
      </c>
      <c r="F7" s="23">
        <v>9</v>
      </c>
      <c r="G7" s="23">
        <v>0</v>
      </c>
      <c r="H7" s="23" t="s">
        <v>96</v>
      </c>
      <c r="I7" s="23" t="s">
        <v>97</v>
      </c>
      <c r="J7" s="23" t="s">
        <v>98</v>
      </c>
      <c r="K7" s="23" t="s">
        <v>99</v>
      </c>
      <c r="L7" s="23" t="s">
        <v>100</v>
      </c>
      <c r="M7" s="23" t="s">
        <v>101</v>
      </c>
      <c r="N7" s="24" t="s">
        <v>102</v>
      </c>
      <c r="O7" s="24">
        <v>50.16</v>
      </c>
      <c r="P7" s="24">
        <v>0.02</v>
      </c>
      <c r="Q7" s="24">
        <v>100</v>
      </c>
      <c r="R7" s="24">
        <v>3190</v>
      </c>
      <c r="S7" s="24">
        <v>56799</v>
      </c>
      <c r="T7" s="24">
        <v>103.58</v>
      </c>
      <c r="U7" s="24">
        <v>548.36</v>
      </c>
      <c r="V7" s="24">
        <v>14</v>
      </c>
      <c r="W7" s="24">
        <v>0.01</v>
      </c>
      <c r="X7" s="24">
        <v>1400</v>
      </c>
      <c r="Y7" s="24">
        <v>122.53</v>
      </c>
      <c r="Z7" s="24">
        <v>114.62</v>
      </c>
      <c r="AA7" s="24">
        <v>116.92</v>
      </c>
      <c r="AB7" s="24">
        <v>113.39</v>
      </c>
      <c r="AC7" s="24">
        <v>114.95</v>
      </c>
      <c r="AD7" s="24">
        <v>97.69</v>
      </c>
      <c r="AE7" s="24">
        <v>91.26</v>
      </c>
      <c r="AF7" s="24">
        <v>99.2</v>
      </c>
      <c r="AG7" s="24">
        <v>100.42</v>
      </c>
      <c r="AH7" s="24">
        <v>98.03</v>
      </c>
      <c r="AI7" s="24">
        <v>98.12</v>
      </c>
      <c r="AJ7" s="24">
        <v>0</v>
      </c>
      <c r="AK7" s="24">
        <v>0</v>
      </c>
      <c r="AL7" s="24">
        <v>0</v>
      </c>
      <c r="AM7" s="24">
        <v>0</v>
      </c>
      <c r="AN7" s="24">
        <v>0</v>
      </c>
      <c r="AO7" s="24">
        <v>1037.73</v>
      </c>
      <c r="AP7" s="24">
        <v>1597.09</v>
      </c>
      <c r="AQ7" s="24">
        <v>1500.46</v>
      </c>
      <c r="AR7" s="24">
        <v>762.05</v>
      </c>
      <c r="AS7" s="24">
        <v>755.68</v>
      </c>
      <c r="AT7" s="24">
        <v>736.54</v>
      </c>
      <c r="AU7" s="24">
        <v>802.54</v>
      </c>
      <c r="AV7" s="24">
        <v>833.39</v>
      </c>
      <c r="AW7" s="24">
        <v>840.45</v>
      </c>
      <c r="AX7" s="24">
        <v>830.52</v>
      </c>
      <c r="AY7" s="24">
        <v>830.88</v>
      </c>
      <c r="AZ7" s="24">
        <v>89.03</v>
      </c>
      <c r="BA7" s="24">
        <v>88.56</v>
      </c>
      <c r="BB7" s="24">
        <v>81.260000000000005</v>
      </c>
      <c r="BC7" s="24">
        <v>92.61</v>
      </c>
      <c r="BD7" s="24">
        <v>91.41</v>
      </c>
      <c r="BE7" s="24">
        <v>91.53</v>
      </c>
      <c r="BF7" s="24">
        <v>11574.4</v>
      </c>
      <c r="BG7" s="24">
        <v>11130.49</v>
      </c>
      <c r="BH7" s="24">
        <v>9798.2800000000007</v>
      </c>
      <c r="BI7" s="24">
        <v>6793.99</v>
      </c>
      <c r="BJ7" s="24">
        <v>7682.11</v>
      </c>
      <c r="BK7" s="24">
        <v>1759.36</v>
      </c>
      <c r="BL7" s="24">
        <v>1837.88</v>
      </c>
      <c r="BM7" s="24">
        <v>1748.51</v>
      </c>
      <c r="BN7" s="24">
        <v>1640.16</v>
      </c>
      <c r="BO7" s="24">
        <v>1521.05</v>
      </c>
      <c r="BP7" s="24">
        <v>1522.01</v>
      </c>
      <c r="BQ7" s="24">
        <v>2.7</v>
      </c>
      <c r="BR7" s="24">
        <v>2.52</v>
      </c>
      <c r="BS7" s="24">
        <v>2.59</v>
      </c>
      <c r="BT7" s="24">
        <v>3.4</v>
      </c>
      <c r="BU7" s="24">
        <v>2.4700000000000002</v>
      </c>
      <c r="BV7" s="24">
        <v>37.200000000000003</v>
      </c>
      <c r="BW7" s="24">
        <v>35.03</v>
      </c>
      <c r="BX7" s="24">
        <v>34.99</v>
      </c>
      <c r="BY7" s="24">
        <v>38.270000000000003</v>
      </c>
      <c r="BZ7" s="24">
        <v>37.520000000000003</v>
      </c>
      <c r="CA7" s="24">
        <v>37.79</v>
      </c>
      <c r="CB7" s="24">
        <v>7151.72</v>
      </c>
      <c r="CC7" s="24">
        <v>7016.2</v>
      </c>
      <c r="CD7" s="24">
        <v>7306.52</v>
      </c>
      <c r="CE7" s="24">
        <v>5766.64</v>
      </c>
      <c r="CF7" s="24">
        <v>7432.02</v>
      </c>
      <c r="CG7" s="24">
        <v>508.64</v>
      </c>
      <c r="CH7" s="24">
        <v>525.22</v>
      </c>
      <c r="CI7" s="24">
        <v>520.91999999999996</v>
      </c>
      <c r="CJ7" s="24">
        <v>486.77</v>
      </c>
      <c r="CK7" s="24">
        <v>502.1</v>
      </c>
      <c r="CL7" s="24">
        <v>497.52</v>
      </c>
      <c r="CM7" s="24" t="s">
        <v>102</v>
      </c>
      <c r="CN7" s="24" t="s">
        <v>102</v>
      </c>
      <c r="CO7" s="24" t="s">
        <v>102</v>
      </c>
      <c r="CP7" s="24" t="s">
        <v>102</v>
      </c>
      <c r="CQ7" s="24" t="s">
        <v>102</v>
      </c>
      <c r="CR7" s="24">
        <v>34.29</v>
      </c>
      <c r="CS7" s="24">
        <v>35.340000000000003</v>
      </c>
      <c r="CT7" s="24">
        <v>34.68</v>
      </c>
      <c r="CU7" s="24">
        <v>34.700000000000003</v>
      </c>
      <c r="CV7" s="24">
        <v>46.83</v>
      </c>
      <c r="CW7" s="24">
        <v>46.97</v>
      </c>
      <c r="CX7" s="24">
        <v>93.75</v>
      </c>
      <c r="CY7" s="24">
        <v>93.33</v>
      </c>
      <c r="CZ7" s="24">
        <v>92.86</v>
      </c>
      <c r="DA7" s="24">
        <v>92.86</v>
      </c>
      <c r="DB7" s="24">
        <v>92.86</v>
      </c>
      <c r="DC7" s="24">
        <v>89.88</v>
      </c>
      <c r="DD7" s="24">
        <v>91.52</v>
      </c>
      <c r="DE7" s="24">
        <v>90.33</v>
      </c>
      <c r="DF7" s="24">
        <v>90.04</v>
      </c>
      <c r="DG7" s="24">
        <v>90.58</v>
      </c>
      <c r="DH7" s="24">
        <v>90.42</v>
      </c>
      <c r="DI7" s="24">
        <v>42.34</v>
      </c>
      <c r="DJ7" s="24">
        <v>45.12</v>
      </c>
      <c r="DK7" s="24">
        <v>46.79</v>
      </c>
      <c r="DL7" s="24">
        <v>48.76</v>
      </c>
      <c r="DM7" s="24">
        <v>50.73</v>
      </c>
      <c r="DN7" s="24">
        <v>31.73</v>
      </c>
      <c r="DO7" s="24">
        <v>30.28</v>
      </c>
      <c r="DP7" s="24">
        <v>31</v>
      </c>
      <c r="DQ7" s="24">
        <v>29.28</v>
      </c>
      <c r="DR7" s="24">
        <v>32.380000000000003</v>
      </c>
      <c r="DS7" s="24">
        <v>31.92</v>
      </c>
      <c r="DT7" s="24" t="s">
        <v>102</v>
      </c>
      <c r="DU7" s="24" t="s">
        <v>102</v>
      </c>
      <c r="DV7" s="24" t="s">
        <v>102</v>
      </c>
      <c r="DW7" s="24" t="s">
        <v>102</v>
      </c>
      <c r="DX7" s="24" t="s">
        <v>102</v>
      </c>
      <c r="DY7" s="24">
        <v>0</v>
      </c>
      <c r="DZ7" s="24">
        <v>0</v>
      </c>
      <c r="EA7" s="24">
        <v>0</v>
      </c>
      <c r="EB7" s="24">
        <v>0</v>
      </c>
      <c r="EC7" s="24">
        <v>0</v>
      </c>
      <c r="ED7" s="24">
        <v>0</v>
      </c>
      <c r="EE7" s="24" t="s">
        <v>102</v>
      </c>
      <c r="EF7" s="24" t="s">
        <v>102</v>
      </c>
      <c r="EG7" s="24" t="s">
        <v>102</v>
      </c>
      <c r="EH7" s="24" t="s">
        <v>102</v>
      </c>
      <c r="EI7" s="24" t="s">
        <v>102</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三宅  美絵</cp:lastModifiedBy>
  <cp:lastPrinted>2023-01-12T05:19:59Z</cp:lastPrinted>
  <dcterms:created xsi:type="dcterms:W3CDTF">2022-12-01T01:40:13Z</dcterms:created>
  <dcterms:modified xsi:type="dcterms:W3CDTF">2023-01-12T05:26:44Z</dcterms:modified>
  <cp:category/>
</cp:coreProperties>
</file>