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4\07_病院事業管理課再修正\"/>
    </mc:Choice>
  </mc:AlternateContent>
  <workbookProtection workbookAlgorithmName="SHA-512" workbookHashValue="NNbsI23MKyDYC/9VoSmJc1Hwzp7LmSlJUoj/UpaoVPBYeGFQod3LRt3KH98AaHlAKWE0p2i4BJV/cNeK9/UKkQ==" workbookSaltValue="7THM2XmEAoil8wPBQ0Ihm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32" i="4" l="1"/>
  <c r="HM78" i="4"/>
  <c r="CS78" i="4"/>
  <c r="BX54" i="4"/>
  <c r="BX32" i="4"/>
  <c r="MN54" i="4"/>
  <c r="MN32" i="4"/>
  <c r="MH78" i="4"/>
  <c r="IZ54" i="4"/>
  <c r="FL54" i="4"/>
  <c r="FL32" i="4"/>
  <c r="C11" i="5"/>
  <c r="D11" i="5"/>
  <c r="E11" i="5"/>
  <c r="B11" i="5"/>
  <c r="AN78" i="4" l="1"/>
  <c r="AE32" i="4"/>
  <c r="KU54" i="4"/>
  <c r="KU32" i="4"/>
  <c r="KC78" i="4"/>
  <c r="HG54" i="4"/>
  <c r="HG32" i="4"/>
  <c r="FH78" i="4"/>
  <c r="DS54" i="4"/>
  <c r="DS32" i="4"/>
  <c r="AE54" i="4"/>
  <c r="GR54" i="4"/>
  <c r="DD54" i="4"/>
  <c r="U78" i="4"/>
  <c r="P54" i="4"/>
  <c r="P32" i="4"/>
  <c r="KF54" i="4"/>
  <c r="KF32" i="4"/>
  <c r="JJ78" i="4"/>
  <c r="GR32" i="4"/>
  <c r="EO78" i="4"/>
  <c r="DD32" i="4"/>
  <c r="LY54" i="4"/>
  <c r="LO78" i="4"/>
  <c r="IK32" i="4"/>
  <c r="GT78" i="4"/>
  <c r="EW54" i="4"/>
  <c r="EW32" i="4"/>
  <c r="BZ78" i="4"/>
  <c r="BI54" i="4"/>
  <c r="BI32" i="4"/>
  <c r="LY32" i="4"/>
  <c r="IK54" i="4"/>
  <c r="BG78" i="4"/>
  <c r="AT54" i="4"/>
  <c r="KV78" i="4"/>
  <c r="HV54" i="4"/>
  <c r="HV32" i="4"/>
  <c r="GA78" i="4"/>
  <c r="EH54" i="4"/>
  <c r="EH32" i="4"/>
  <c r="AT32" i="4"/>
  <c r="LJ54" i="4"/>
  <c r="LJ32" i="4"/>
</calcChain>
</file>

<file path=xl/sharedStrings.xml><?xml version="1.0" encoding="utf-8"?>
<sst xmlns="http://schemas.openxmlformats.org/spreadsheetml/2006/main" count="416" uniqueCount="190">
  <si>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</si>
  <si>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</si>
  <si>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</si>
  <si>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</si>
  <si>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</si>
  <si>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</si>
  <si>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</si>
  <si>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</si>
  <si>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</si>
  <si>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</si>
  <si>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</si>
  <si>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</si>
  <si>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</si>
  <si>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</si>
  <si>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</si>
  <si>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</si>
  <si>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</si>
  <si>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</si>
  <si>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</si>
  <si>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</si>
  <si>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</si>
  <si>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</si>
  <si>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</si>
  <si>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</si>
  <si>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</si>
  <si>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</si>
  <si>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</si>
  <si>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</si>
  <si>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</si>
  <si>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</si>
  <si>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</si>
  <si>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</si>
  <si>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</si>
  <si>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</si>
  <si>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</si>
  <si>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</si>
  <si>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</si>
  <si>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</si>
  <si>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</si>
  <si>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</si>
  <si>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</si>
  <si>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</si>
  <si>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</si>
  <si>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</si>
  <si>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</si>
  <si>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</si>
  <si>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</si>
  <si>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</si>
  <si>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</si>
  <si>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</si>
  <si>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</si>
  <si>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</si>
  <si>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</si>
  <si>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</si>
  <si>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</si>
  <si>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</si>
  <si>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</si>
  <si>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</si>
  <si>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</si>
  <si>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</si>
  <si>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</si>
  <si>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</si>
  <si>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</si>
  <si>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</si>
  <si>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</si>
  <si>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</si>
  <si>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</si>
  <si>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</si>
  <si>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</si>
  <si>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</si>
  <si>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</si>
  <si>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</si>
  <si>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</si>
  <si>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</si>
  <si>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</si>
  <si>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</si>
  <si>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</si>
  <si>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</si>
  <si>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</si>
  <si>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</si>
  <si>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</si>
  <si>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</si>
  <si>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</si>
  <si>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</si>
  <si>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</si>
  <si>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</si>
  <si>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</si>
  <si>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</si>
  <si>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</si>
  <si>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</si>
  <si>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</si>
  <si>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</si>
  <si>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</si>
  <si>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</si>
  <si>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</si>
  <si>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</si>
  <si>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</si>
  <si>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</si>
  <si>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</si>
  <si>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</si>
  <si>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</si>
  <si>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</si>
  <si>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</si>
  <si>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</si>
  <si>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</si>
  <si>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</si>
  <si>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</si>
  <si>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</si>
  <si>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</si>
  <si>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</si>
  <si>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</si>
  <si>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</si>
  <si>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</si>
  <si>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</si>
  <si>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</si>
  <si>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</si>
  <si>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</si>
  <si>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</si>
  <si>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</si>
  <si>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</si>
  <si>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</si>
  <si>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</si>
  <si>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</si>
  <si>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</si>
  <si>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</si>
  <si>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</si>
  <si>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</si>
  <si>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</si>
  <si>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</si>
  <si>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</si>
  <si>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</si>
  <si>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</si>
  <si>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</si>
  <si>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</si>
  <si>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</si>
  <si>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</si>
  <si>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</si>
  <si>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</si>
  <si>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</si>
  <si>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</si>
  <si>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</si>
  <si>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</si>
  <si>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</si>
  <si>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</si>
  <si>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</si>
  <si>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</si>
  <si>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</si>
  <si>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</si>
  <si>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</si>
  <si>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</si>
  <si>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</si>
  <si>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</si>
  <si>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</si>
  <si>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</si>
  <si>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</si>
  <si>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</si>
  <si>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</si>
  <si>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当該値(N-1)</t>
    <phoneticPr fontId="5"/>
  </si>
  <si>
    <t>当該値(N)</t>
    <phoneticPr fontId="5"/>
  </si>
  <si>
    <t>当該値(N-2)</t>
    <phoneticPr fontId="5"/>
  </si>
  <si>
    <t>当該値(N-4)</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</si>
  <si>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</si>
  <si>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</si>
  <si>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</si>
  <si>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</si>
  <si>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</si>
  <si>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</si>
  <si>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</si>
  <si>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</si>
  <si>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</si>
  <si>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玉野市民病院</t>
  </si>
  <si>
    <t>地方独立行政法人</t>
  </si>
  <si>
    <t>病院事業</t>
  </si>
  <si>
    <t>一般病院</t>
  </si>
  <si>
    <t>100床以上～200床未満</t>
  </si>
  <si>
    <t>非設置</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</si>
  <si>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</si>
  <si>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</si>
  <si>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</si>
  <si>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</si>
  <si>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</si>
  <si>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</si>
  <si>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</si>
  <si>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</si>
  <si>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</si>
  <si>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</si>
  <si>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令和3年度は、新型コロナウイルス感染症の拡大に伴う受診控えによる影響や、感染リスクへの徹底した対応に伴う医療従事者の疲弊が長期間にわたり継続するなど、厳しい状況が続いている。
　こうしたなか、経営面では入院・外来収益が以前の水準まで回復するには至っていないものの、新たに新型コロナウイルス感染症への対応を開始し、ワクチン接種や感染症患者の受け入れを積極的に行うなどした結果、医業収支比率や経常収支比率では前年と比較し改善の傾向となっている。
　今後、2病院が集約される新病院の建設が開始されることとなるため、さらなる効率的な病院運営と安定的な経営基盤の確立に努めることとしている。</t>
    <rPh sb="33" eb="35">
      <t>エイキョウ</t>
    </rPh>
    <rPh sb="64" eb="65">
      <t>カン</t>
    </rPh>
    <rPh sb="69" eb="71">
      <t>ケイゾク</t>
    </rPh>
    <rPh sb="82" eb="83">
      <t>ツヅ</t>
    </rPh>
    <rPh sb="97" eb="99">
      <t>ケイエイ</t>
    </rPh>
    <rPh sb="99" eb="100">
      <t>メン</t>
    </rPh>
    <rPh sb="110" eb="112">
      <t>イゼン</t>
    </rPh>
    <rPh sb="113" eb="115">
      <t>スイジュン</t>
    </rPh>
    <rPh sb="117" eb="119">
      <t>カイフク</t>
    </rPh>
    <rPh sb="123" eb="124">
      <t>イタ</t>
    </rPh>
    <rPh sb="133" eb="134">
      <t>アラ</t>
    </rPh>
    <rPh sb="153" eb="155">
      <t>カイシ</t>
    </rPh>
    <rPh sb="203" eb="205">
      <t>ゼンネン</t>
    </rPh>
    <rPh sb="206" eb="208">
      <t>ヒカク</t>
    </rPh>
    <rPh sb="209" eb="211">
      <t>カイゼン</t>
    </rPh>
    <rPh sb="212" eb="214">
      <t>ケイコウ</t>
    </rPh>
    <rPh sb="223" eb="225">
      <t>コンゴ</t>
    </rPh>
    <rPh sb="227" eb="229">
      <t>ビョウイン</t>
    </rPh>
    <rPh sb="230" eb="232">
      <t>シュウヤク</t>
    </rPh>
    <rPh sb="235" eb="236">
      <t>シン</t>
    </rPh>
    <rPh sb="236" eb="238">
      <t>ビョウイン</t>
    </rPh>
    <rPh sb="239" eb="241">
      <t>ケンセツ</t>
    </rPh>
    <rPh sb="242" eb="244">
      <t>カイシ</t>
    </rPh>
    <phoneticPr fontId="5"/>
  </si>
  <si>
    <t>　市内には7つの病院が設置されているが、このうち当院を含む2病院が、令和3年度の地方独立行政法人へと移行し、1法人2病院による経営統合を行っている。
　運営にあたっては2病院間での役割分担を行いながらも、当院では特に救急医療、小児医療を始めとする不採算医療を担い、地域急性期、回復期を中心に地域における中核医療機関の役割を担っている。
　また、同一医療圏内には高度急性期機能を持った多数の病院が設置されており、高度治療を終えた方が地元に戻って安心して療養できる場所として、バックベッドの役割も担っている。</t>
    <rPh sb="24" eb="26">
      <t>トウイン</t>
    </rPh>
    <rPh sb="27" eb="28">
      <t>フク</t>
    </rPh>
    <rPh sb="30" eb="32">
      <t>ビョウイン</t>
    </rPh>
    <rPh sb="34" eb="36">
      <t>レイワ</t>
    </rPh>
    <rPh sb="37" eb="39">
      <t>ネンド</t>
    </rPh>
    <rPh sb="40" eb="48">
      <t>チホウドクリツギョウセイホウジン</t>
    </rPh>
    <rPh sb="50" eb="52">
      <t>イコウ</t>
    </rPh>
    <rPh sb="55" eb="57">
      <t>ホウジン</t>
    </rPh>
    <rPh sb="63" eb="65">
      <t>ケイエイ</t>
    </rPh>
    <rPh sb="65" eb="67">
      <t>トウゴウ</t>
    </rPh>
    <rPh sb="68" eb="69">
      <t>オコナ</t>
    </rPh>
    <rPh sb="76" eb="78">
      <t>ウンエイ</t>
    </rPh>
    <rPh sb="85" eb="87">
      <t>ビョウイン</t>
    </rPh>
    <rPh sb="87" eb="88">
      <t>カン</t>
    </rPh>
    <rPh sb="90" eb="92">
      <t>ヤクワリ</t>
    </rPh>
    <rPh sb="92" eb="94">
      <t>ブンタン</t>
    </rPh>
    <rPh sb="95" eb="96">
      <t>オコナ</t>
    </rPh>
    <rPh sb="106" eb="107">
      <t>トク</t>
    </rPh>
    <rPh sb="213" eb="214">
      <t>カタ</t>
    </rPh>
    <rPh sb="215" eb="217">
      <t>ジモト</t>
    </rPh>
    <phoneticPr fontId="5"/>
  </si>
  <si>
    <t>　収入面では、入院・外来ともに前年と比較して平均単価の向上はあるが、受診控えの影響もあって病床利用率が以前の水準まで回復するには至っていない状況である。
　費用面では、給与費・材料費比率が平均値を下回るなど、一定の経費抑制が進んでいる状況となっている。
　全体で見ると、新たに開始した新型コロナウイルス感染症対応による収益増の影響もあり、経常収支比率・医業収支比率は前年度と比較し大きく改善をしているが、一時的な収益であることも踏まえ、引き続き経営の健全化・効率化を図っていく必要がある。</t>
    <rPh sb="15" eb="17">
      <t>ゼンネン</t>
    </rPh>
    <rPh sb="18" eb="20">
      <t>ヒカク</t>
    </rPh>
    <rPh sb="34" eb="36">
      <t>ジュシン</t>
    </rPh>
    <rPh sb="36" eb="37">
      <t>ヒカ</t>
    </rPh>
    <rPh sb="39" eb="41">
      <t>エイキョウ</t>
    </rPh>
    <rPh sb="45" eb="47">
      <t>ビョウショウ</t>
    </rPh>
    <rPh sb="47" eb="50">
      <t>リヨウリツ</t>
    </rPh>
    <rPh sb="51" eb="53">
      <t>イゼン</t>
    </rPh>
    <rPh sb="54" eb="56">
      <t>スイジュン</t>
    </rPh>
    <rPh sb="58" eb="60">
      <t>カイフク</t>
    </rPh>
    <rPh sb="64" eb="65">
      <t>イタ</t>
    </rPh>
    <rPh sb="70" eb="72">
      <t>ジョウキョウ</t>
    </rPh>
    <rPh sb="78" eb="80">
      <t>ヒヨウ</t>
    </rPh>
    <rPh sb="84" eb="87">
      <t>キュウヨヒ</t>
    </rPh>
    <rPh sb="88" eb="91">
      <t>ザイリョウヒ</t>
    </rPh>
    <rPh sb="91" eb="93">
      <t>ヒリツ</t>
    </rPh>
    <rPh sb="94" eb="96">
      <t>ヘイキン</t>
    </rPh>
    <rPh sb="96" eb="97">
      <t>チ</t>
    </rPh>
    <rPh sb="98" eb="100">
      <t>シタマワ</t>
    </rPh>
    <rPh sb="104" eb="106">
      <t>イッテイ</t>
    </rPh>
    <rPh sb="107" eb="109">
      <t>ケイヒ</t>
    </rPh>
    <rPh sb="109" eb="111">
      <t>ヨクセイ</t>
    </rPh>
    <rPh sb="112" eb="113">
      <t>スス</t>
    </rPh>
    <rPh sb="117" eb="119">
      <t>ジョウキョウ</t>
    </rPh>
    <rPh sb="128" eb="130">
      <t>ゼンタイ</t>
    </rPh>
    <rPh sb="131" eb="132">
      <t>ミ</t>
    </rPh>
    <rPh sb="135" eb="136">
      <t>アラ</t>
    </rPh>
    <rPh sb="138" eb="140">
      <t>カイシ</t>
    </rPh>
    <rPh sb="206" eb="208">
      <t>シュウエキ</t>
    </rPh>
    <rPh sb="214" eb="215">
      <t>フ</t>
    </rPh>
    <phoneticPr fontId="5"/>
  </si>
  <si>
    <t>　地方独立行政法人への移行に際して固定資産の再評価が行われたことにより償却率は平均値を大きく下回っているが、実質的には築40年以上が経過し、施設の老朽化が進んでいる状況である。
　現在、経営統合を行った2病院を集約する形での新病院建設を進めているところであり、開院予定の令和6年度に向けて、施設及び機器備品の更新を計画しているところである。</t>
    <rPh sb="1" eb="9">
      <t>チホウドクリツギョウセイホウジン</t>
    </rPh>
    <rPh sb="11" eb="13">
      <t>イコウ</t>
    </rPh>
    <rPh sb="14" eb="15">
      <t>サイ</t>
    </rPh>
    <rPh sb="17" eb="21">
      <t>コテイシサン</t>
    </rPh>
    <rPh sb="22" eb="25">
      <t>サイヒョウカ</t>
    </rPh>
    <rPh sb="26" eb="27">
      <t>オコナ</t>
    </rPh>
    <rPh sb="35" eb="38">
      <t>ショウキャクリツ</t>
    </rPh>
    <rPh sb="54" eb="57">
      <t>ジッシツテキ</t>
    </rPh>
    <rPh sb="90" eb="92">
      <t>ゲンザイ</t>
    </rPh>
    <rPh sb="93" eb="95">
      <t>ケイエイ</t>
    </rPh>
    <rPh sb="95" eb="97">
      <t>トウゴウ</t>
    </rPh>
    <rPh sb="98" eb="99">
      <t>オコナ</t>
    </rPh>
    <rPh sb="102" eb="104">
      <t>ビョウイン</t>
    </rPh>
    <rPh sb="105" eb="107">
      <t>シュウヤク</t>
    </rPh>
    <rPh sb="109" eb="110">
      <t>カタチ</t>
    </rPh>
    <rPh sb="112" eb="113">
      <t>シン</t>
    </rPh>
    <rPh sb="113" eb="115">
      <t>ビョウイン</t>
    </rPh>
    <rPh sb="115" eb="117">
      <t>ケンセツ</t>
    </rPh>
    <rPh sb="118" eb="119">
      <t>スス</t>
    </rPh>
    <rPh sb="130" eb="132">
      <t>カイイン</t>
    </rPh>
    <rPh sb="132" eb="134">
      <t>ヨテイ</t>
    </rPh>
    <rPh sb="135" eb="137">
      <t>レイワ</t>
    </rPh>
    <rPh sb="138" eb="140">
      <t>ネンド</t>
    </rPh>
    <rPh sb="141" eb="142">
      <t>ム</t>
    </rPh>
    <rPh sb="145" eb="147">
      <t>シセツ</t>
    </rPh>
    <rPh sb="147" eb="148">
      <t>オヨ</t>
    </rPh>
    <rPh sb="149" eb="151">
      <t>キキ</t>
    </rPh>
    <rPh sb="151" eb="153">
      <t>ビヒン</t>
    </rPh>
    <rPh sb="154" eb="156">
      <t>コウシン</t>
    </rPh>
    <rPh sb="157" eb="159">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</si>
</sst>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58.4</c:v>
                </c:pt>
              </c:numCache>
            </c:numRef>
          </c:val>
          <c:extLst>
            <c:ext xmlns:c16="http://schemas.microsoft.com/office/drawing/2014/chart" uri="{C3380CC4-5D6E-409C-BE32-E72D297353CC}">
              <c16:uniqueId val="{00000000-D00E-4EC0-9E1D-94B6384037A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65</c:v>
                </c:pt>
              </c:numCache>
            </c:numRef>
          </c:val>
          <c:smooth val="0"/>
          <c:extLst>
            <c:ext xmlns:c16="http://schemas.microsoft.com/office/drawing/2014/chart" uri="{C3380CC4-5D6E-409C-BE32-E72D297353CC}">
              <c16:uniqueId val="{00000001-D00E-4EC0-9E1D-94B6384037A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9973</c:v>
                </c:pt>
              </c:numCache>
            </c:numRef>
          </c:val>
          <c:extLst>
            <c:ext xmlns:c16="http://schemas.microsoft.com/office/drawing/2014/chart" uri="{C3380CC4-5D6E-409C-BE32-E72D297353CC}">
              <c16:uniqueId val="{00000000-B234-4922-AC1B-8DB4024B94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11512</c:v>
                </c:pt>
              </c:numCache>
            </c:numRef>
          </c:val>
          <c:smooth val="0"/>
          <c:extLst>
            <c:ext xmlns:c16="http://schemas.microsoft.com/office/drawing/2014/chart" uri="{C3380CC4-5D6E-409C-BE32-E72D297353CC}">
              <c16:uniqueId val="{00000001-B234-4922-AC1B-8DB4024B94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32879</c:v>
                </c:pt>
              </c:numCache>
            </c:numRef>
          </c:val>
          <c:extLst>
            <c:ext xmlns:c16="http://schemas.microsoft.com/office/drawing/2014/chart" uri="{C3380CC4-5D6E-409C-BE32-E72D297353CC}">
              <c16:uniqueId val="{00000000-0C70-40BD-9EBF-9BA6F902E9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39289</c:v>
                </c:pt>
              </c:numCache>
            </c:numRef>
          </c:val>
          <c:smooth val="0"/>
          <c:extLst>
            <c:ext xmlns:c16="http://schemas.microsoft.com/office/drawing/2014/chart" uri="{C3380CC4-5D6E-409C-BE32-E72D297353CC}">
              <c16:uniqueId val="{00000001-0C70-40BD-9EBF-9BA6F902E9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EB33-4564-9CCE-D1524DCC94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121.6</c:v>
                </c:pt>
              </c:numCache>
            </c:numRef>
          </c:val>
          <c:smooth val="0"/>
          <c:extLst>
            <c:ext xmlns:c16="http://schemas.microsoft.com/office/drawing/2014/chart" uri="{C3380CC4-5D6E-409C-BE32-E72D297353CC}">
              <c16:uniqueId val="{00000001-EB33-4564-9CCE-D1524DCC94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87.3</c:v>
                </c:pt>
              </c:numCache>
            </c:numRef>
          </c:val>
          <c:extLst>
            <c:ext xmlns:c16="http://schemas.microsoft.com/office/drawing/2014/chart" uri="{C3380CC4-5D6E-409C-BE32-E72D297353CC}">
              <c16:uniqueId val="{00000000-3283-4086-A7EF-56A3840450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82.2</c:v>
                </c:pt>
              </c:numCache>
            </c:numRef>
          </c:val>
          <c:smooth val="0"/>
          <c:extLst>
            <c:ext xmlns:c16="http://schemas.microsoft.com/office/drawing/2014/chart" uri="{C3380CC4-5D6E-409C-BE32-E72D297353CC}">
              <c16:uniqueId val="{00000001-3283-4086-A7EF-56A3840450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104.5</c:v>
                </c:pt>
              </c:numCache>
            </c:numRef>
          </c:val>
          <c:extLst>
            <c:ext xmlns:c16="http://schemas.microsoft.com/office/drawing/2014/chart" uri="{C3380CC4-5D6E-409C-BE32-E72D297353CC}">
              <c16:uniqueId val="{00000000-17F6-4EA7-A933-1F2710CF23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105.9</c:v>
                </c:pt>
              </c:numCache>
            </c:numRef>
          </c:val>
          <c:smooth val="0"/>
          <c:extLst>
            <c:ext xmlns:c16="http://schemas.microsoft.com/office/drawing/2014/chart" uri="{C3380CC4-5D6E-409C-BE32-E72D297353CC}">
              <c16:uniqueId val="{00000001-17F6-4EA7-A933-1F2710CF23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22.5</c:v>
                </c:pt>
              </c:numCache>
            </c:numRef>
          </c:val>
          <c:extLst>
            <c:ext xmlns:c16="http://schemas.microsoft.com/office/drawing/2014/chart" uri="{C3380CC4-5D6E-409C-BE32-E72D297353CC}">
              <c16:uniqueId val="{00000000-4F60-4398-B720-1B9C49FB2E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58.1</c:v>
                </c:pt>
              </c:numCache>
            </c:numRef>
          </c:val>
          <c:smooth val="0"/>
          <c:extLst>
            <c:ext xmlns:c16="http://schemas.microsoft.com/office/drawing/2014/chart" uri="{C3380CC4-5D6E-409C-BE32-E72D297353CC}">
              <c16:uniqueId val="{00000001-4F60-4398-B720-1B9C49FB2E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30.5</c:v>
                </c:pt>
              </c:numCache>
            </c:numRef>
          </c:val>
          <c:extLst>
            <c:ext xmlns:c16="http://schemas.microsoft.com/office/drawing/2014/chart" uri="{C3380CC4-5D6E-409C-BE32-E72D297353CC}">
              <c16:uniqueId val="{00000000-7A9C-4B8A-9107-BF69FED948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73.900000000000006</c:v>
                </c:pt>
              </c:numCache>
            </c:numRef>
          </c:val>
          <c:smooth val="0"/>
          <c:extLst>
            <c:ext xmlns:c16="http://schemas.microsoft.com/office/drawing/2014/chart" uri="{C3380CC4-5D6E-409C-BE32-E72D297353CC}">
              <c16:uniqueId val="{00000001-7A9C-4B8A-9107-BF69FED9480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2081106</c:v>
                </c:pt>
              </c:numCache>
            </c:numRef>
          </c:val>
          <c:extLst>
            <c:ext xmlns:c16="http://schemas.microsoft.com/office/drawing/2014/chart" uri="{C3380CC4-5D6E-409C-BE32-E72D297353CC}">
              <c16:uniqueId val="{00000000-4036-4D6E-9D09-BDC9FE55F6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#N/A</c:v>
                </c:pt>
                <c:pt idx="4">
                  <c:v>43530781</c:v>
                </c:pt>
              </c:numCache>
            </c:numRef>
          </c:val>
          <c:smooth val="0"/>
          <c:extLst>
            <c:ext xmlns:c16="http://schemas.microsoft.com/office/drawing/2014/chart" uri="{C3380CC4-5D6E-409C-BE32-E72D297353CC}">
              <c16:uniqueId val="{00000001-4036-4D6E-9D09-BDC9FE55F6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9.8000000000000007</c:v>
                </c:pt>
              </c:numCache>
            </c:numRef>
          </c:val>
          <c:extLst>
            <c:ext xmlns:c16="http://schemas.microsoft.com/office/drawing/2014/chart" uri="{C3380CC4-5D6E-409C-BE32-E72D297353CC}">
              <c16:uniqueId val="{00000000-CA6C-4124-9B8D-196D6905A8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17.3</c:v>
                </c:pt>
              </c:numCache>
            </c:numRef>
          </c:val>
          <c:smooth val="0"/>
          <c:extLst>
            <c:ext xmlns:c16="http://schemas.microsoft.com/office/drawing/2014/chart" uri="{C3380CC4-5D6E-409C-BE32-E72D297353CC}">
              <c16:uniqueId val="{00000001-CA6C-4124-9B8D-196D6905A8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63.1</c:v>
                </c:pt>
              </c:numCache>
            </c:numRef>
          </c:val>
          <c:extLst>
            <c:ext xmlns:c16="http://schemas.microsoft.com/office/drawing/2014/chart" uri="{C3380CC4-5D6E-409C-BE32-E72D297353CC}">
              <c16:uniqueId val="{00000000-92F4-4CE2-AE54-F7BD394930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67.099999999999994</c:v>
                </c:pt>
              </c:numCache>
            </c:numRef>
          </c:val>
          <c:smooth val="0"/>
          <c:extLst>
            <c:ext xmlns:c16="http://schemas.microsoft.com/office/drawing/2014/chart" uri="{C3380CC4-5D6E-409C-BE32-E72D297353CC}">
              <c16:uniqueId val="{00000001-92F4-4CE2-AE54-F7BD394930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岡山県地方独立行政法人玉野医療センター　玉野市民病院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199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10895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136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136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81</v>
      </c>
      <c r="NK18" s="112"/>
      <c r="NL18" s="112"/>
      <c r="NM18" s="115" t="s">
        <v>40</v>
      </c>
      <c r="NN18" s="116"/>
      <c r="NO18" s="111" t="s">
        <v>81</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t="str">
        <f>データ!AK7</f>
        <v>-</v>
      </c>
      <c r="AU33" s="77"/>
      <c r="AV33" s="77"/>
      <c r="AW33" s="77"/>
      <c r="AX33" s="77"/>
      <c r="AY33" s="77"/>
      <c r="AZ33" s="77"/>
      <c r="BA33" s="77"/>
      <c r="BB33" s="77"/>
      <c r="BC33" s="77"/>
      <c r="BD33" s="77"/>
      <c r="BE33" s="77"/>
      <c r="BF33" s="77"/>
      <c r="BG33" s="77"/>
      <c r="BH33" s="78"/>
      <c r="BI33" s="76" t="str">
        <f>データ!AL7</f>
        <v>-</v>
      </c>
      <c r="BJ33" s="77"/>
      <c r="BK33" s="77"/>
      <c r="BL33" s="77"/>
      <c r="BM33" s="77"/>
      <c r="BN33" s="77"/>
      <c r="BO33" s="77"/>
      <c r="BP33" s="77"/>
      <c r="BQ33" s="77"/>
      <c r="BR33" s="77"/>
      <c r="BS33" s="77"/>
      <c r="BT33" s="77"/>
      <c r="BU33" s="77"/>
      <c r="BV33" s="77"/>
      <c r="BW33" s="78"/>
      <c r="BX33" s="76">
        <f>データ!AM7</f>
        <v>104.5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t="str">
        <f>データ!AV7</f>
        <v>-</v>
      </c>
      <c r="EI33" s="77"/>
      <c r="EJ33" s="77"/>
      <c r="EK33" s="77"/>
      <c r="EL33" s="77"/>
      <c r="EM33" s="77"/>
      <c r="EN33" s="77"/>
      <c r="EO33" s="77"/>
      <c r="EP33" s="77"/>
      <c r="EQ33" s="77"/>
      <c r="ER33" s="77"/>
      <c r="ES33" s="77"/>
      <c r="ET33" s="77"/>
      <c r="EU33" s="77"/>
      <c r="EV33" s="78"/>
      <c r="EW33" s="76" t="str">
        <f>データ!AW7</f>
        <v>-</v>
      </c>
      <c r="EX33" s="77"/>
      <c r="EY33" s="77"/>
      <c r="EZ33" s="77"/>
      <c r="FA33" s="77"/>
      <c r="FB33" s="77"/>
      <c r="FC33" s="77"/>
      <c r="FD33" s="77"/>
      <c r="FE33" s="77"/>
      <c r="FF33" s="77"/>
      <c r="FG33" s="77"/>
      <c r="FH33" s="77"/>
      <c r="FI33" s="77"/>
      <c r="FJ33" s="77"/>
      <c r="FK33" s="78"/>
      <c r="FL33" s="76">
        <f>データ!AX7</f>
        <v>87.3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t="str">
        <f>データ!BG7</f>
        <v>-</v>
      </c>
      <c r="HW33" s="77"/>
      <c r="HX33" s="77"/>
      <c r="HY33" s="77"/>
      <c r="HZ33" s="77"/>
      <c r="IA33" s="77"/>
      <c r="IB33" s="77"/>
      <c r="IC33" s="77"/>
      <c r="ID33" s="77"/>
      <c r="IE33" s="77"/>
      <c r="IF33" s="77"/>
      <c r="IG33" s="77"/>
      <c r="IH33" s="77"/>
      <c r="II33" s="77"/>
      <c r="IJ33" s="78"/>
      <c r="IK33" s="76" t="str">
        <f>データ!BH7</f>
        <v>-</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t="str">
        <f>データ!BR7</f>
        <v>-</v>
      </c>
      <c r="LK33" s="77"/>
      <c r="LL33" s="77"/>
      <c r="LM33" s="77"/>
      <c r="LN33" s="77"/>
      <c r="LO33" s="77"/>
      <c r="LP33" s="77"/>
      <c r="LQ33" s="77"/>
      <c r="LR33" s="77"/>
      <c r="LS33" s="77"/>
      <c r="LT33" s="77"/>
      <c r="LU33" s="77"/>
      <c r="LV33" s="77"/>
      <c r="LW33" s="77"/>
      <c r="LX33" s="78"/>
      <c r="LY33" s="76" t="str">
        <f>データ!BS7</f>
        <v>-</v>
      </c>
      <c r="LZ33" s="77"/>
      <c r="MA33" s="77"/>
      <c r="MB33" s="77"/>
      <c r="MC33" s="77"/>
      <c r="MD33" s="77"/>
      <c r="ME33" s="77"/>
      <c r="MF33" s="77"/>
      <c r="MG33" s="77"/>
      <c r="MH33" s="77"/>
      <c r="MI33" s="77"/>
      <c r="MJ33" s="77"/>
      <c r="MK33" s="77"/>
      <c r="ML33" s="77"/>
      <c r="MM33" s="78"/>
      <c r="MN33" s="76">
        <f>データ!BT7</f>
        <v>58.4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t="str">
        <f>データ!AP7</f>
        <v>-</v>
      </c>
      <c r="AU34" s="77"/>
      <c r="AV34" s="77"/>
      <c r="AW34" s="77"/>
      <c r="AX34" s="77"/>
      <c r="AY34" s="77"/>
      <c r="AZ34" s="77"/>
      <c r="BA34" s="77"/>
      <c r="BB34" s="77"/>
      <c r="BC34" s="77"/>
      <c r="BD34" s="77"/>
      <c r="BE34" s="77"/>
      <c r="BF34" s="77"/>
      <c r="BG34" s="77"/>
      <c r="BH34" s="78"/>
      <c r="BI34" s="76" t="str">
        <f>データ!AQ7</f>
        <v>-</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t="str">
        <f>データ!BA7</f>
        <v>-</v>
      </c>
      <c r="EI34" s="77"/>
      <c r="EJ34" s="77"/>
      <c r="EK34" s="77"/>
      <c r="EL34" s="77"/>
      <c r="EM34" s="77"/>
      <c r="EN34" s="77"/>
      <c r="EO34" s="77"/>
      <c r="EP34" s="77"/>
      <c r="EQ34" s="77"/>
      <c r="ER34" s="77"/>
      <c r="ES34" s="77"/>
      <c r="ET34" s="77"/>
      <c r="EU34" s="77"/>
      <c r="EV34" s="78"/>
      <c r="EW34" s="76" t="str">
        <f>データ!BB7</f>
        <v>-</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t="str">
        <f>データ!BL7</f>
        <v>-</v>
      </c>
      <c r="HW34" s="77"/>
      <c r="HX34" s="77"/>
      <c r="HY34" s="77"/>
      <c r="HZ34" s="77"/>
      <c r="IA34" s="77"/>
      <c r="IB34" s="77"/>
      <c r="IC34" s="77"/>
      <c r="ID34" s="77"/>
      <c r="IE34" s="77"/>
      <c r="IF34" s="77"/>
      <c r="IG34" s="77"/>
      <c r="IH34" s="77"/>
      <c r="II34" s="77"/>
      <c r="IJ34" s="78"/>
      <c r="IK34" s="76" t="str">
        <f>データ!BM7</f>
        <v>-</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t="str">
        <f>データ!BW7</f>
        <v>-</v>
      </c>
      <c r="LK34" s="77"/>
      <c r="LL34" s="77"/>
      <c r="LM34" s="77"/>
      <c r="LN34" s="77"/>
      <c r="LO34" s="77"/>
      <c r="LP34" s="77"/>
      <c r="LQ34" s="77"/>
      <c r="LR34" s="77"/>
      <c r="LS34" s="77"/>
      <c r="LT34" s="77"/>
      <c r="LU34" s="77"/>
      <c r="LV34" s="77"/>
      <c r="LW34" s="77"/>
      <c r="LX34" s="78"/>
      <c r="LY34" s="76" t="str">
        <f>データ!BX7</f>
        <v>-</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t="str">
        <f>データ!CC7</f>
        <v>-</v>
      </c>
      <c r="AU55" s="95"/>
      <c r="AV55" s="95"/>
      <c r="AW55" s="95"/>
      <c r="AX55" s="95"/>
      <c r="AY55" s="95"/>
      <c r="AZ55" s="95"/>
      <c r="BA55" s="95"/>
      <c r="BB55" s="95"/>
      <c r="BC55" s="95"/>
      <c r="BD55" s="95"/>
      <c r="BE55" s="95"/>
      <c r="BF55" s="95"/>
      <c r="BG55" s="95"/>
      <c r="BH55" s="96"/>
      <c r="BI55" s="94" t="str">
        <f>データ!CD7</f>
        <v>-</v>
      </c>
      <c r="BJ55" s="95"/>
      <c r="BK55" s="95"/>
      <c r="BL55" s="95"/>
      <c r="BM55" s="95"/>
      <c r="BN55" s="95"/>
      <c r="BO55" s="95"/>
      <c r="BP55" s="95"/>
      <c r="BQ55" s="95"/>
      <c r="BR55" s="95"/>
      <c r="BS55" s="95"/>
      <c r="BT55" s="95"/>
      <c r="BU55" s="95"/>
      <c r="BV55" s="95"/>
      <c r="BW55" s="96"/>
      <c r="BX55" s="94">
        <f>データ!CE7</f>
        <v>32879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t="str">
        <f>データ!CN7</f>
        <v>-</v>
      </c>
      <c r="EI55" s="95"/>
      <c r="EJ55" s="95"/>
      <c r="EK55" s="95"/>
      <c r="EL55" s="95"/>
      <c r="EM55" s="95"/>
      <c r="EN55" s="95"/>
      <c r="EO55" s="95"/>
      <c r="EP55" s="95"/>
      <c r="EQ55" s="95"/>
      <c r="ER55" s="95"/>
      <c r="ES55" s="95"/>
      <c r="ET55" s="95"/>
      <c r="EU55" s="95"/>
      <c r="EV55" s="96"/>
      <c r="EW55" s="94" t="str">
        <f>データ!CO7</f>
        <v>-</v>
      </c>
      <c r="EX55" s="95"/>
      <c r="EY55" s="95"/>
      <c r="EZ55" s="95"/>
      <c r="FA55" s="95"/>
      <c r="FB55" s="95"/>
      <c r="FC55" s="95"/>
      <c r="FD55" s="95"/>
      <c r="FE55" s="95"/>
      <c r="FF55" s="95"/>
      <c r="FG55" s="95"/>
      <c r="FH55" s="95"/>
      <c r="FI55" s="95"/>
      <c r="FJ55" s="95"/>
      <c r="FK55" s="96"/>
      <c r="FL55" s="94">
        <f>データ!CP7</f>
        <v>9973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t="str">
        <f>データ!CY7</f>
        <v>-</v>
      </c>
      <c r="HW55" s="77"/>
      <c r="HX55" s="77"/>
      <c r="HY55" s="77"/>
      <c r="HZ55" s="77"/>
      <c r="IA55" s="77"/>
      <c r="IB55" s="77"/>
      <c r="IC55" s="77"/>
      <c r="ID55" s="77"/>
      <c r="IE55" s="77"/>
      <c r="IF55" s="77"/>
      <c r="IG55" s="77"/>
      <c r="IH55" s="77"/>
      <c r="II55" s="77"/>
      <c r="IJ55" s="78"/>
      <c r="IK55" s="76" t="str">
        <f>データ!CZ7</f>
        <v>-</v>
      </c>
      <c r="IL55" s="77"/>
      <c r="IM55" s="77"/>
      <c r="IN55" s="77"/>
      <c r="IO55" s="77"/>
      <c r="IP55" s="77"/>
      <c r="IQ55" s="77"/>
      <c r="IR55" s="77"/>
      <c r="IS55" s="77"/>
      <c r="IT55" s="77"/>
      <c r="IU55" s="77"/>
      <c r="IV55" s="77"/>
      <c r="IW55" s="77"/>
      <c r="IX55" s="77"/>
      <c r="IY55" s="78"/>
      <c r="IZ55" s="76">
        <f>データ!DA7</f>
        <v>63.1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t="str">
        <f>データ!DJ7</f>
        <v>-</v>
      </c>
      <c r="LK55" s="77"/>
      <c r="LL55" s="77"/>
      <c r="LM55" s="77"/>
      <c r="LN55" s="77"/>
      <c r="LO55" s="77"/>
      <c r="LP55" s="77"/>
      <c r="LQ55" s="77"/>
      <c r="LR55" s="77"/>
      <c r="LS55" s="77"/>
      <c r="LT55" s="77"/>
      <c r="LU55" s="77"/>
      <c r="LV55" s="77"/>
      <c r="LW55" s="77"/>
      <c r="LX55" s="78"/>
      <c r="LY55" s="76" t="str">
        <f>データ!DK7</f>
        <v>-</v>
      </c>
      <c r="LZ55" s="77"/>
      <c r="MA55" s="77"/>
      <c r="MB55" s="77"/>
      <c r="MC55" s="77"/>
      <c r="MD55" s="77"/>
      <c r="ME55" s="77"/>
      <c r="MF55" s="77"/>
      <c r="MG55" s="77"/>
      <c r="MH55" s="77"/>
      <c r="MI55" s="77"/>
      <c r="MJ55" s="77"/>
      <c r="MK55" s="77"/>
      <c r="ML55" s="77"/>
      <c r="MM55" s="78"/>
      <c r="MN55" s="76">
        <f>データ!DL7</f>
        <v>9.8000000000000007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t="str">
        <f>データ!CH7</f>
        <v>-</v>
      </c>
      <c r="AU56" s="95"/>
      <c r="AV56" s="95"/>
      <c r="AW56" s="95"/>
      <c r="AX56" s="95"/>
      <c r="AY56" s="95"/>
      <c r="AZ56" s="95"/>
      <c r="BA56" s="95"/>
      <c r="BB56" s="95"/>
      <c r="BC56" s="95"/>
      <c r="BD56" s="95"/>
      <c r="BE56" s="95"/>
      <c r="BF56" s="95"/>
      <c r="BG56" s="95"/>
      <c r="BH56" s="96"/>
      <c r="BI56" s="94" t="str">
        <f>データ!CI7</f>
        <v>-</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t="str">
        <f>データ!CS7</f>
        <v>-</v>
      </c>
      <c r="EI56" s="95"/>
      <c r="EJ56" s="95"/>
      <c r="EK56" s="95"/>
      <c r="EL56" s="95"/>
      <c r="EM56" s="95"/>
      <c r="EN56" s="95"/>
      <c r="EO56" s="95"/>
      <c r="EP56" s="95"/>
      <c r="EQ56" s="95"/>
      <c r="ER56" s="95"/>
      <c r="ES56" s="95"/>
      <c r="ET56" s="95"/>
      <c r="EU56" s="95"/>
      <c r="EV56" s="96"/>
      <c r="EW56" s="94" t="str">
        <f>データ!CT7</f>
        <v>-</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t="str">
        <f>データ!DD7</f>
        <v>-</v>
      </c>
      <c r="HW56" s="77"/>
      <c r="HX56" s="77"/>
      <c r="HY56" s="77"/>
      <c r="HZ56" s="77"/>
      <c r="IA56" s="77"/>
      <c r="IB56" s="77"/>
      <c r="IC56" s="77"/>
      <c r="ID56" s="77"/>
      <c r="IE56" s="77"/>
      <c r="IF56" s="77"/>
      <c r="IG56" s="77"/>
      <c r="IH56" s="77"/>
      <c r="II56" s="77"/>
      <c r="IJ56" s="78"/>
      <c r="IK56" s="76" t="str">
        <f>データ!DE7</f>
        <v>-</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t="str">
        <f>データ!DO7</f>
        <v>-</v>
      </c>
      <c r="LK56" s="77"/>
      <c r="LL56" s="77"/>
      <c r="LM56" s="77"/>
      <c r="LN56" s="77"/>
      <c r="LO56" s="77"/>
      <c r="LP56" s="77"/>
      <c r="LQ56" s="77"/>
      <c r="LR56" s="77"/>
      <c r="LS56" s="77"/>
      <c r="LT56" s="77"/>
      <c r="LU56" s="77"/>
      <c r="LV56" s="77"/>
      <c r="LW56" s="77"/>
      <c r="LX56" s="78"/>
      <c r="LY56" s="76" t="str">
        <f>データ!DP7</f>
        <v>-</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t="str">
        <f>データ!DU7</f>
        <v>-</v>
      </c>
      <c r="BH79" s="71"/>
      <c r="BI79" s="71"/>
      <c r="BJ79" s="71"/>
      <c r="BK79" s="71"/>
      <c r="BL79" s="71"/>
      <c r="BM79" s="71"/>
      <c r="BN79" s="71"/>
      <c r="BO79" s="71"/>
      <c r="BP79" s="71"/>
      <c r="BQ79" s="71"/>
      <c r="BR79" s="71"/>
      <c r="BS79" s="71"/>
      <c r="BT79" s="71"/>
      <c r="BU79" s="71"/>
      <c r="BV79" s="71"/>
      <c r="BW79" s="71"/>
      <c r="BX79" s="71"/>
      <c r="BY79" s="71"/>
      <c r="BZ79" s="71" t="str">
        <f>データ!DV7</f>
        <v>-</v>
      </c>
      <c r="CA79" s="71"/>
      <c r="CB79" s="71"/>
      <c r="CC79" s="71"/>
      <c r="CD79" s="71"/>
      <c r="CE79" s="71"/>
      <c r="CF79" s="71"/>
      <c r="CG79" s="71"/>
      <c r="CH79" s="71"/>
      <c r="CI79" s="71"/>
      <c r="CJ79" s="71"/>
      <c r="CK79" s="71"/>
      <c r="CL79" s="71"/>
      <c r="CM79" s="71"/>
      <c r="CN79" s="71"/>
      <c r="CO79" s="71"/>
      <c r="CP79" s="71"/>
      <c r="CQ79" s="71"/>
      <c r="CR79" s="71"/>
      <c r="CS79" s="71">
        <f>データ!DW7</f>
        <v>22.5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t="str">
        <f>データ!EF7</f>
        <v>-</v>
      </c>
      <c r="GB79" s="71"/>
      <c r="GC79" s="71"/>
      <c r="GD79" s="71"/>
      <c r="GE79" s="71"/>
      <c r="GF79" s="71"/>
      <c r="GG79" s="71"/>
      <c r="GH79" s="71"/>
      <c r="GI79" s="71"/>
      <c r="GJ79" s="71"/>
      <c r="GK79" s="71"/>
      <c r="GL79" s="71"/>
      <c r="GM79" s="71"/>
      <c r="GN79" s="71"/>
      <c r="GO79" s="71"/>
      <c r="GP79" s="71"/>
      <c r="GQ79" s="71"/>
      <c r="GR79" s="71"/>
      <c r="GS79" s="71"/>
      <c r="GT79" s="71" t="str">
        <f>データ!EG7</f>
        <v>-</v>
      </c>
      <c r="GU79" s="71"/>
      <c r="GV79" s="71"/>
      <c r="GW79" s="71"/>
      <c r="GX79" s="71"/>
      <c r="GY79" s="71"/>
      <c r="GZ79" s="71"/>
      <c r="HA79" s="71"/>
      <c r="HB79" s="71"/>
      <c r="HC79" s="71"/>
      <c r="HD79" s="71"/>
      <c r="HE79" s="71"/>
      <c r="HF79" s="71"/>
      <c r="HG79" s="71"/>
      <c r="HH79" s="71"/>
      <c r="HI79" s="71"/>
      <c r="HJ79" s="71"/>
      <c r="HK79" s="71"/>
      <c r="HL79" s="71"/>
      <c r="HM79" s="71">
        <f>データ!EH7</f>
        <v>30.5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t="str">
        <f>データ!EQ7</f>
        <v>-</v>
      </c>
      <c r="KW79" s="69"/>
      <c r="KX79" s="69"/>
      <c r="KY79" s="69"/>
      <c r="KZ79" s="69"/>
      <c r="LA79" s="69"/>
      <c r="LB79" s="69"/>
      <c r="LC79" s="69"/>
      <c r="LD79" s="69"/>
      <c r="LE79" s="69"/>
      <c r="LF79" s="69"/>
      <c r="LG79" s="69"/>
      <c r="LH79" s="69"/>
      <c r="LI79" s="69"/>
      <c r="LJ79" s="69"/>
      <c r="LK79" s="69"/>
      <c r="LL79" s="69"/>
      <c r="LM79" s="69"/>
      <c r="LN79" s="69"/>
      <c r="LO79" s="69" t="str">
        <f>データ!ER7</f>
        <v>-</v>
      </c>
      <c r="LP79" s="69"/>
      <c r="LQ79" s="69"/>
      <c r="LR79" s="69"/>
      <c r="LS79" s="69"/>
      <c r="LT79" s="69"/>
      <c r="LU79" s="69"/>
      <c r="LV79" s="69"/>
      <c r="LW79" s="69"/>
      <c r="LX79" s="69"/>
      <c r="LY79" s="69"/>
      <c r="LZ79" s="69"/>
      <c r="MA79" s="69"/>
      <c r="MB79" s="69"/>
      <c r="MC79" s="69"/>
      <c r="MD79" s="69"/>
      <c r="ME79" s="69"/>
      <c r="MF79" s="69"/>
      <c r="MG79" s="69"/>
      <c r="MH79" s="69">
        <f>データ!ES7</f>
        <v>2081106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t="str">
        <f>データ!DZ7</f>
        <v>-</v>
      </c>
      <c r="BH80" s="71"/>
      <c r="BI80" s="71"/>
      <c r="BJ80" s="71"/>
      <c r="BK80" s="71"/>
      <c r="BL80" s="71"/>
      <c r="BM80" s="71"/>
      <c r="BN80" s="71"/>
      <c r="BO80" s="71"/>
      <c r="BP80" s="71"/>
      <c r="BQ80" s="71"/>
      <c r="BR80" s="71"/>
      <c r="BS80" s="71"/>
      <c r="BT80" s="71"/>
      <c r="BU80" s="71"/>
      <c r="BV80" s="71"/>
      <c r="BW80" s="71"/>
      <c r="BX80" s="71"/>
      <c r="BY80" s="71"/>
      <c r="BZ80" s="71" t="str">
        <f>データ!EA7</f>
        <v>-</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t="str">
        <f>データ!EK7</f>
        <v>-</v>
      </c>
      <c r="GB80" s="71"/>
      <c r="GC80" s="71"/>
      <c r="GD80" s="71"/>
      <c r="GE80" s="71"/>
      <c r="GF80" s="71"/>
      <c r="GG80" s="71"/>
      <c r="GH80" s="71"/>
      <c r="GI80" s="71"/>
      <c r="GJ80" s="71"/>
      <c r="GK80" s="71"/>
      <c r="GL80" s="71"/>
      <c r="GM80" s="71"/>
      <c r="GN80" s="71"/>
      <c r="GO80" s="71"/>
      <c r="GP80" s="71"/>
      <c r="GQ80" s="71"/>
      <c r="GR80" s="71"/>
      <c r="GS80" s="71"/>
      <c r="GT80" s="71" t="str">
        <f>データ!EL7</f>
        <v>-</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t="str">
        <f>データ!EV7</f>
        <v>-</v>
      </c>
      <c r="KW80" s="69"/>
      <c r="KX80" s="69"/>
      <c r="KY80" s="69"/>
      <c r="KZ80" s="69"/>
      <c r="LA80" s="69"/>
      <c r="LB80" s="69"/>
      <c r="LC80" s="69"/>
      <c r="LD80" s="69"/>
      <c r="LE80" s="69"/>
      <c r="LF80" s="69"/>
      <c r="LG80" s="69"/>
      <c r="LH80" s="69"/>
      <c r="LI80" s="69"/>
      <c r="LJ80" s="69"/>
      <c r="LK80" s="69"/>
      <c r="LL80" s="69"/>
      <c r="LM80" s="69"/>
      <c r="LN80" s="69"/>
      <c r="LO80" s="69" t="str">
        <f>データ!EW7</f>
        <v>-</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Hno8+t7c6PXUOXYm4JqS7l/qQJP4rz+tH+OnaQXOpQMhehyokRaFb53xCW7jKJ3kglA/sfPyOcLbCbFzTnD8Q==" saltValue="oynZsrLwy/Pt98owl0x0r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155</v>
      </c>
      <c r="BF5" s="52" t="s">
        <v>144</v>
      </c>
      <c r="BG5" s="52" t="s">
        <v>156</v>
      </c>
      <c r="BH5" s="52" t="s">
        <v>157</v>
      </c>
      <c r="BI5" s="52" t="s">
        <v>158</v>
      </c>
      <c r="BJ5" s="52" t="s">
        <v>148</v>
      </c>
      <c r="BK5" s="52" t="s">
        <v>149</v>
      </c>
      <c r="BL5" s="52" t="s">
        <v>150</v>
      </c>
      <c r="BM5" s="52" t="s">
        <v>151</v>
      </c>
      <c r="BN5" s="52" t="s">
        <v>152</v>
      </c>
      <c r="BO5" s="52" t="s">
        <v>153</v>
      </c>
      <c r="BP5" s="52" t="s">
        <v>143</v>
      </c>
      <c r="BQ5" s="52" t="s">
        <v>144</v>
      </c>
      <c r="BR5" s="52" t="s">
        <v>159</v>
      </c>
      <c r="BS5" s="52" t="s">
        <v>154</v>
      </c>
      <c r="BT5" s="52" t="s">
        <v>147</v>
      </c>
      <c r="BU5" s="52" t="s">
        <v>148</v>
      </c>
      <c r="BV5" s="52" t="s">
        <v>149</v>
      </c>
      <c r="BW5" s="52" t="s">
        <v>150</v>
      </c>
      <c r="BX5" s="52" t="s">
        <v>151</v>
      </c>
      <c r="BY5" s="52" t="s">
        <v>152</v>
      </c>
      <c r="BZ5" s="52" t="s">
        <v>153</v>
      </c>
      <c r="CA5" s="52" t="s">
        <v>160</v>
      </c>
      <c r="CB5" s="52" t="s">
        <v>161</v>
      </c>
      <c r="CC5" s="52" t="s">
        <v>162</v>
      </c>
      <c r="CD5" s="52" t="s">
        <v>154</v>
      </c>
      <c r="CE5" s="52" t="s">
        <v>147</v>
      </c>
      <c r="CF5" s="52" t="s">
        <v>148</v>
      </c>
      <c r="CG5" s="52" t="s">
        <v>149</v>
      </c>
      <c r="CH5" s="52" t="s">
        <v>150</v>
      </c>
      <c r="CI5" s="52" t="s">
        <v>151</v>
      </c>
      <c r="CJ5" s="52" t="s">
        <v>152</v>
      </c>
      <c r="CK5" s="52" t="s">
        <v>153</v>
      </c>
      <c r="CL5" s="52" t="s">
        <v>143</v>
      </c>
      <c r="CM5" s="52" t="s">
        <v>161</v>
      </c>
      <c r="CN5" s="52" t="s">
        <v>156</v>
      </c>
      <c r="CO5" s="52" t="s">
        <v>157</v>
      </c>
      <c r="CP5" s="52" t="s">
        <v>147</v>
      </c>
      <c r="CQ5" s="52" t="s">
        <v>148</v>
      </c>
      <c r="CR5" s="52" t="s">
        <v>149</v>
      </c>
      <c r="CS5" s="52" t="s">
        <v>150</v>
      </c>
      <c r="CT5" s="52" t="s">
        <v>151</v>
      </c>
      <c r="CU5" s="52" t="s">
        <v>152</v>
      </c>
      <c r="CV5" s="52" t="s">
        <v>153</v>
      </c>
      <c r="CW5" s="52" t="s">
        <v>143</v>
      </c>
      <c r="CX5" s="52" t="s">
        <v>163</v>
      </c>
      <c r="CY5" s="52" t="s">
        <v>156</v>
      </c>
      <c r="CZ5" s="52" t="s">
        <v>146</v>
      </c>
      <c r="DA5" s="52" t="s">
        <v>147</v>
      </c>
      <c r="DB5" s="52" t="s">
        <v>148</v>
      </c>
      <c r="DC5" s="52" t="s">
        <v>149</v>
      </c>
      <c r="DD5" s="52" t="s">
        <v>150</v>
      </c>
      <c r="DE5" s="52" t="s">
        <v>151</v>
      </c>
      <c r="DF5" s="52" t="s">
        <v>152</v>
      </c>
      <c r="DG5" s="52" t="s">
        <v>153</v>
      </c>
      <c r="DH5" s="52" t="s">
        <v>160</v>
      </c>
      <c r="DI5" s="52" t="s">
        <v>144</v>
      </c>
      <c r="DJ5" s="52" t="s">
        <v>156</v>
      </c>
      <c r="DK5" s="52" t="s">
        <v>146</v>
      </c>
      <c r="DL5" s="52" t="s">
        <v>147</v>
      </c>
      <c r="DM5" s="52" t="s">
        <v>148</v>
      </c>
      <c r="DN5" s="52" t="s">
        <v>149</v>
      </c>
      <c r="DO5" s="52" t="s">
        <v>150</v>
      </c>
      <c r="DP5" s="52" t="s">
        <v>151</v>
      </c>
      <c r="DQ5" s="52" t="s">
        <v>152</v>
      </c>
      <c r="DR5" s="52" t="s">
        <v>153</v>
      </c>
      <c r="DS5" s="52" t="s">
        <v>160</v>
      </c>
      <c r="DT5" s="52" t="s">
        <v>161</v>
      </c>
      <c r="DU5" s="52" t="s">
        <v>145</v>
      </c>
      <c r="DV5" s="52" t="s">
        <v>146</v>
      </c>
      <c r="DW5" s="52" t="s">
        <v>147</v>
      </c>
      <c r="DX5" s="52" t="s">
        <v>148</v>
      </c>
      <c r="DY5" s="52" t="s">
        <v>149</v>
      </c>
      <c r="DZ5" s="52" t="s">
        <v>150</v>
      </c>
      <c r="EA5" s="52" t="s">
        <v>151</v>
      </c>
      <c r="EB5" s="52" t="s">
        <v>152</v>
      </c>
      <c r="EC5" s="52" t="s">
        <v>153</v>
      </c>
      <c r="ED5" s="52" t="s">
        <v>160</v>
      </c>
      <c r="EE5" s="52" t="s">
        <v>144</v>
      </c>
      <c r="EF5" s="52" t="s">
        <v>156</v>
      </c>
      <c r="EG5" s="52" t="s">
        <v>164</v>
      </c>
      <c r="EH5" s="52" t="s">
        <v>147</v>
      </c>
      <c r="EI5" s="52" t="s">
        <v>148</v>
      </c>
      <c r="EJ5" s="52" t="s">
        <v>149</v>
      </c>
      <c r="EK5" s="52" t="s">
        <v>150</v>
      </c>
      <c r="EL5" s="52" t="s">
        <v>151</v>
      </c>
      <c r="EM5" s="52" t="s">
        <v>152</v>
      </c>
      <c r="EN5" s="52" t="s">
        <v>165</v>
      </c>
      <c r="EO5" s="52" t="s">
        <v>155</v>
      </c>
      <c r="EP5" s="52" t="s">
        <v>161</v>
      </c>
      <c r="EQ5" s="52" t="s">
        <v>156</v>
      </c>
      <c r="ER5" s="52" t="s">
        <v>146</v>
      </c>
      <c r="ES5" s="52" t="s">
        <v>147</v>
      </c>
      <c r="ET5" s="52" t="s">
        <v>148</v>
      </c>
      <c r="EU5" s="52" t="s">
        <v>149</v>
      </c>
      <c r="EV5" s="52" t="s">
        <v>150</v>
      </c>
      <c r="EW5" s="52" t="s">
        <v>151</v>
      </c>
      <c r="EX5" s="52" t="s">
        <v>152</v>
      </c>
      <c r="EY5" s="52" t="s">
        <v>153</v>
      </c>
    </row>
    <row r="6" spans="1:155" s="57" customFormat="1" x14ac:dyDescent="0.15">
      <c r="A6" s="38" t="s">
        <v>166</v>
      </c>
      <c r="B6" s="53">
        <f>B8</f>
        <v>2021</v>
      </c>
      <c r="C6" s="53">
        <f t="shared" ref="C6:M6" si="2">C8</f>
        <v>337520</v>
      </c>
      <c r="D6" s="53">
        <f t="shared" si="2"/>
        <v>46</v>
      </c>
      <c r="E6" s="53">
        <f t="shared" si="2"/>
        <v>6</v>
      </c>
      <c r="F6" s="53">
        <f t="shared" si="2"/>
        <v>0</v>
      </c>
      <c r="G6" s="53">
        <f t="shared" si="2"/>
        <v>1</v>
      </c>
      <c r="H6" s="158" t="str">
        <f>IF(H8&lt;&gt;I8,H8,"")&amp;IF(I8&lt;&gt;J8,I8,"")&amp;"　"&amp;J8</f>
        <v>岡山県地方独立行政法人玉野医療センター　玉野市民病院</v>
      </c>
      <c r="I6" s="159"/>
      <c r="J6" s="160"/>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12</v>
      </c>
      <c r="R6" s="53" t="str">
        <f t="shared" si="3"/>
        <v>-</v>
      </c>
      <c r="S6" s="53" t="str">
        <f t="shared" si="3"/>
        <v>ド 訓</v>
      </c>
      <c r="T6" s="53" t="str">
        <f t="shared" si="3"/>
        <v>救 輪</v>
      </c>
      <c r="U6" s="54" t="str">
        <f>U8</f>
        <v>-</v>
      </c>
      <c r="V6" s="54">
        <f>V8</f>
        <v>10895</v>
      </c>
      <c r="W6" s="53" t="str">
        <f>W8</f>
        <v>非該当</v>
      </c>
      <c r="X6" s="53" t="str">
        <f t="shared" ref="X6" si="4">X8</f>
        <v>非該当</v>
      </c>
      <c r="Y6" s="53" t="str">
        <f t="shared" si="3"/>
        <v>１０：１</v>
      </c>
      <c r="Z6" s="54">
        <f t="shared" si="3"/>
        <v>199</v>
      </c>
      <c r="AA6" s="54" t="str">
        <f t="shared" si="3"/>
        <v>-</v>
      </c>
      <c r="AB6" s="54" t="str">
        <f t="shared" si="3"/>
        <v>-</v>
      </c>
      <c r="AC6" s="54" t="str">
        <f t="shared" si="3"/>
        <v>-</v>
      </c>
      <c r="AD6" s="54" t="str">
        <f t="shared" si="3"/>
        <v>-</v>
      </c>
      <c r="AE6" s="54">
        <f t="shared" si="3"/>
        <v>199</v>
      </c>
      <c r="AF6" s="54">
        <f t="shared" si="3"/>
        <v>136</v>
      </c>
      <c r="AG6" s="54" t="str">
        <f t="shared" si="3"/>
        <v>-</v>
      </c>
      <c r="AH6" s="54">
        <f t="shared" si="3"/>
        <v>136</v>
      </c>
      <c r="AI6" s="55" t="e">
        <f>IF(AI8="-",NA(),AI8)</f>
        <v>#N/A</v>
      </c>
      <c r="AJ6" s="55" t="e">
        <f t="shared" ref="AJ6:AR6" si="5">IF(AJ8="-",NA(),AJ8)</f>
        <v>#N/A</v>
      </c>
      <c r="AK6" s="55" t="e">
        <f t="shared" si="5"/>
        <v>#N/A</v>
      </c>
      <c r="AL6" s="55" t="e">
        <f t="shared" si="5"/>
        <v>#N/A</v>
      </c>
      <c r="AM6" s="55">
        <f t="shared" si="5"/>
        <v>104.5</v>
      </c>
      <c r="AN6" s="55" t="e">
        <f t="shared" si="5"/>
        <v>#N/A</v>
      </c>
      <c r="AO6" s="55" t="e">
        <f t="shared" si="5"/>
        <v>#N/A</v>
      </c>
      <c r="AP6" s="55" t="e">
        <f t="shared" si="5"/>
        <v>#N/A</v>
      </c>
      <c r="AQ6" s="55" t="e">
        <f t="shared" si="5"/>
        <v>#N/A</v>
      </c>
      <c r="AR6" s="55">
        <f t="shared" si="5"/>
        <v>105.9</v>
      </c>
      <c r="AS6" s="55" t="str">
        <f>IF(AS8="-","【-】","【"&amp;SUBSTITUTE(TEXT(AS8,"#,##0.0"),"-","△")&amp;"】")</f>
        <v>【106.2】</v>
      </c>
      <c r="AT6" s="55" t="e">
        <f>IF(AT8="-",NA(),AT8)</f>
        <v>#N/A</v>
      </c>
      <c r="AU6" s="55" t="e">
        <f t="shared" ref="AU6:BC6" si="6">IF(AU8="-",NA(),AU8)</f>
        <v>#N/A</v>
      </c>
      <c r="AV6" s="55" t="e">
        <f t="shared" si="6"/>
        <v>#N/A</v>
      </c>
      <c r="AW6" s="55" t="e">
        <f t="shared" si="6"/>
        <v>#N/A</v>
      </c>
      <c r="AX6" s="55">
        <f t="shared" si="6"/>
        <v>87.3</v>
      </c>
      <c r="AY6" s="55" t="e">
        <f t="shared" si="6"/>
        <v>#N/A</v>
      </c>
      <c r="AZ6" s="55" t="e">
        <f t="shared" si="6"/>
        <v>#N/A</v>
      </c>
      <c r="BA6" s="55" t="e">
        <f t="shared" si="6"/>
        <v>#N/A</v>
      </c>
      <c r="BB6" s="55" t="e">
        <f t="shared" si="6"/>
        <v>#N/A</v>
      </c>
      <c r="BC6" s="55">
        <f t="shared" si="6"/>
        <v>82.2</v>
      </c>
      <c r="BD6" s="55" t="str">
        <f>IF(BD8="-","【-】","【"&amp;SUBSTITUTE(TEXT(BD8,"#,##0.0"),"-","△")&amp;"】")</f>
        <v>【86.6】</v>
      </c>
      <c r="BE6" s="55" t="e">
        <f>IF(BE8="-",NA(),BE8)</f>
        <v>#N/A</v>
      </c>
      <c r="BF6" s="55" t="e">
        <f t="shared" ref="BF6:BN6" si="7">IF(BF8="-",NA(),BF8)</f>
        <v>#N/A</v>
      </c>
      <c r="BG6" s="55" t="e">
        <f t="shared" si="7"/>
        <v>#N/A</v>
      </c>
      <c r="BH6" s="55" t="e">
        <f t="shared" si="7"/>
        <v>#N/A</v>
      </c>
      <c r="BI6" s="55">
        <f t="shared" si="7"/>
        <v>0</v>
      </c>
      <c r="BJ6" s="55" t="e">
        <f t="shared" si="7"/>
        <v>#N/A</v>
      </c>
      <c r="BK6" s="55" t="e">
        <f t="shared" si="7"/>
        <v>#N/A</v>
      </c>
      <c r="BL6" s="55" t="e">
        <f t="shared" si="7"/>
        <v>#N/A</v>
      </c>
      <c r="BM6" s="55" t="e">
        <f t="shared" si="7"/>
        <v>#N/A</v>
      </c>
      <c r="BN6" s="55">
        <f t="shared" si="7"/>
        <v>121.6</v>
      </c>
      <c r="BO6" s="55" t="str">
        <f>IF(BO8="-","【-】","【"&amp;SUBSTITUTE(TEXT(BO8,"#,##0.0"),"-","△")&amp;"】")</f>
        <v>【70.7】</v>
      </c>
      <c r="BP6" s="55" t="e">
        <f>IF(BP8="-",NA(),BP8)</f>
        <v>#N/A</v>
      </c>
      <c r="BQ6" s="55" t="e">
        <f t="shared" ref="BQ6:BY6" si="8">IF(BQ8="-",NA(),BQ8)</f>
        <v>#N/A</v>
      </c>
      <c r="BR6" s="55" t="e">
        <f t="shared" si="8"/>
        <v>#N/A</v>
      </c>
      <c r="BS6" s="55" t="e">
        <f t="shared" si="8"/>
        <v>#N/A</v>
      </c>
      <c r="BT6" s="55">
        <f t="shared" si="8"/>
        <v>58.4</v>
      </c>
      <c r="BU6" s="55" t="e">
        <f t="shared" si="8"/>
        <v>#N/A</v>
      </c>
      <c r="BV6" s="55" t="e">
        <f t="shared" si="8"/>
        <v>#N/A</v>
      </c>
      <c r="BW6" s="55" t="e">
        <f t="shared" si="8"/>
        <v>#N/A</v>
      </c>
      <c r="BX6" s="55" t="e">
        <f t="shared" si="8"/>
        <v>#N/A</v>
      </c>
      <c r="BY6" s="55">
        <f t="shared" si="8"/>
        <v>65</v>
      </c>
      <c r="BZ6" s="55" t="str">
        <f>IF(BZ8="-","【-】","【"&amp;SUBSTITUTE(TEXT(BZ8,"#,##0.0"),"-","△")&amp;"】")</f>
        <v>【67.1】</v>
      </c>
      <c r="CA6" s="56" t="e">
        <f>IF(CA8="-",NA(),CA8)</f>
        <v>#N/A</v>
      </c>
      <c r="CB6" s="56" t="e">
        <f t="shared" ref="CB6:CJ6" si="9">IF(CB8="-",NA(),CB8)</f>
        <v>#N/A</v>
      </c>
      <c r="CC6" s="56" t="e">
        <f t="shared" si="9"/>
        <v>#N/A</v>
      </c>
      <c r="CD6" s="56" t="e">
        <f t="shared" si="9"/>
        <v>#N/A</v>
      </c>
      <c r="CE6" s="56">
        <f t="shared" si="9"/>
        <v>32879</v>
      </c>
      <c r="CF6" s="56" t="e">
        <f t="shared" si="9"/>
        <v>#N/A</v>
      </c>
      <c r="CG6" s="56" t="e">
        <f t="shared" si="9"/>
        <v>#N/A</v>
      </c>
      <c r="CH6" s="56" t="e">
        <f t="shared" si="9"/>
        <v>#N/A</v>
      </c>
      <c r="CI6" s="56" t="e">
        <f t="shared" si="9"/>
        <v>#N/A</v>
      </c>
      <c r="CJ6" s="56">
        <f t="shared" si="9"/>
        <v>39289</v>
      </c>
      <c r="CK6" s="55" t="str">
        <f>IF(CK8="-","【-】","【"&amp;SUBSTITUTE(TEXT(CK8,"#,##0"),"-","△")&amp;"】")</f>
        <v>【59,287】</v>
      </c>
      <c r="CL6" s="56" t="e">
        <f>IF(CL8="-",NA(),CL8)</f>
        <v>#N/A</v>
      </c>
      <c r="CM6" s="56" t="e">
        <f t="shared" ref="CM6:CU6" si="10">IF(CM8="-",NA(),CM8)</f>
        <v>#N/A</v>
      </c>
      <c r="CN6" s="56" t="e">
        <f t="shared" si="10"/>
        <v>#N/A</v>
      </c>
      <c r="CO6" s="56" t="e">
        <f t="shared" si="10"/>
        <v>#N/A</v>
      </c>
      <c r="CP6" s="56">
        <f t="shared" si="10"/>
        <v>9973</v>
      </c>
      <c r="CQ6" s="56" t="e">
        <f t="shared" si="10"/>
        <v>#N/A</v>
      </c>
      <c r="CR6" s="56" t="e">
        <f t="shared" si="10"/>
        <v>#N/A</v>
      </c>
      <c r="CS6" s="56" t="e">
        <f t="shared" si="10"/>
        <v>#N/A</v>
      </c>
      <c r="CT6" s="56" t="e">
        <f t="shared" si="10"/>
        <v>#N/A</v>
      </c>
      <c r="CU6" s="56">
        <f t="shared" si="10"/>
        <v>11512</v>
      </c>
      <c r="CV6" s="55" t="str">
        <f>IF(CV8="-","【-】","【"&amp;SUBSTITUTE(TEXT(CV8,"#,##0"),"-","△")&amp;"】")</f>
        <v>【17,202】</v>
      </c>
      <c r="CW6" s="55" t="e">
        <f>IF(CW8="-",NA(),CW8)</f>
        <v>#N/A</v>
      </c>
      <c r="CX6" s="55" t="e">
        <f t="shared" ref="CX6:DF6" si="11">IF(CX8="-",NA(),CX8)</f>
        <v>#N/A</v>
      </c>
      <c r="CY6" s="55" t="e">
        <f t="shared" si="11"/>
        <v>#N/A</v>
      </c>
      <c r="CZ6" s="55" t="e">
        <f t="shared" si="11"/>
        <v>#N/A</v>
      </c>
      <c r="DA6" s="55">
        <f t="shared" si="11"/>
        <v>63.1</v>
      </c>
      <c r="DB6" s="55" t="e">
        <f t="shared" si="11"/>
        <v>#N/A</v>
      </c>
      <c r="DC6" s="55" t="e">
        <f t="shared" si="11"/>
        <v>#N/A</v>
      </c>
      <c r="DD6" s="55" t="e">
        <f t="shared" si="11"/>
        <v>#N/A</v>
      </c>
      <c r="DE6" s="55" t="e">
        <f t="shared" si="11"/>
        <v>#N/A</v>
      </c>
      <c r="DF6" s="55">
        <f t="shared" si="11"/>
        <v>67.099999999999994</v>
      </c>
      <c r="DG6" s="55" t="str">
        <f>IF(DG8="-","【-】","【"&amp;SUBSTITUTE(TEXT(DG8,"#,##0.0"),"-","△")&amp;"】")</f>
        <v>【56.4】</v>
      </c>
      <c r="DH6" s="55" t="e">
        <f>IF(DH8="-",NA(),DH8)</f>
        <v>#N/A</v>
      </c>
      <c r="DI6" s="55" t="e">
        <f t="shared" ref="DI6:DQ6" si="12">IF(DI8="-",NA(),DI8)</f>
        <v>#N/A</v>
      </c>
      <c r="DJ6" s="55" t="e">
        <f t="shared" si="12"/>
        <v>#N/A</v>
      </c>
      <c r="DK6" s="55" t="e">
        <f t="shared" si="12"/>
        <v>#N/A</v>
      </c>
      <c r="DL6" s="55">
        <f t="shared" si="12"/>
        <v>9.8000000000000007</v>
      </c>
      <c r="DM6" s="55" t="e">
        <f t="shared" si="12"/>
        <v>#N/A</v>
      </c>
      <c r="DN6" s="55" t="e">
        <f t="shared" si="12"/>
        <v>#N/A</v>
      </c>
      <c r="DO6" s="55" t="e">
        <f t="shared" si="12"/>
        <v>#N/A</v>
      </c>
      <c r="DP6" s="55" t="e">
        <f t="shared" si="12"/>
        <v>#N/A</v>
      </c>
      <c r="DQ6" s="55">
        <f t="shared" si="12"/>
        <v>17.3</v>
      </c>
      <c r="DR6" s="55" t="str">
        <f>IF(DR8="-","【-】","【"&amp;SUBSTITUTE(TEXT(DR8,"#,##0.0"),"-","△")&amp;"】")</f>
        <v>【24.8】</v>
      </c>
      <c r="DS6" s="55" t="e">
        <f>IF(DS8="-",NA(),DS8)</f>
        <v>#N/A</v>
      </c>
      <c r="DT6" s="55" t="e">
        <f t="shared" ref="DT6:EB6" si="13">IF(DT8="-",NA(),DT8)</f>
        <v>#N/A</v>
      </c>
      <c r="DU6" s="55" t="e">
        <f t="shared" si="13"/>
        <v>#N/A</v>
      </c>
      <c r="DV6" s="55" t="e">
        <f t="shared" si="13"/>
        <v>#N/A</v>
      </c>
      <c r="DW6" s="55">
        <f t="shared" si="13"/>
        <v>22.5</v>
      </c>
      <c r="DX6" s="55" t="e">
        <f t="shared" si="13"/>
        <v>#N/A</v>
      </c>
      <c r="DY6" s="55" t="e">
        <f t="shared" si="13"/>
        <v>#N/A</v>
      </c>
      <c r="DZ6" s="55" t="e">
        <f t="shared" si="13"/>
        <v>#N/A</v>
      </c>
      <c r="EA6" s="55" t="e">
        <f t="shared" si="13"/>
        <v>#N/A</v>
      </c>
      <c r="EB6" s="55">
        <f t="shared" si="13"/>
        <v>58.1</v>
      </c>
      <c r="EC6" s="55" t="str">
        <f>IF(EC8="-","【-】","【"&amp;SUBSTITUTE(TEXT(EC8,"#,##0.0"),"-","△")&amp;"】")</f>
        <v>【56.0】</v>
      </c>
      <c r="ED6" s="55" t="e">
        <f>IF(ED8="-",NA(),ED8)</f>
        <v>#N/A</v>
      </c>
      <c r="EE6" s="55" t="e">
        <f t="shared" ref="EE6:EM6" si="14">IF(EE8="-",NA(),EE8)</f>
        <v>#N/A</v>
      </c>
      <c r="EF6" s="55" t="e">
        <f t="shared" si="14"/>
        <v>#N/A</v>
      </c>
      <c r="EG6" s="55" t="e">
        <f t="shared" si="14"/>
        <v>#N/A</v>
      </c>
      <c r="EH6" s="55">
        <f t="shared" si="14"/>
        <v>30.5</v>
      </c>
      <c r="EI6" s="55" t="e">
        <f t="shared" si="14"/>
        <v>#N/A</v>
      </c>
      <c r="EJ6" s="55" t="e">
        <f t="shared" si="14"/>
        <v>#N/A</v>
      </c>
      <c r="EK6" s="55" t="e">
        <f t="shared" si="14"/>
        <v>#N/A</v>
      </c>
      <c r="EL6" s="55" t="e">
        <f t="shared" si="14"/>
        <v>#N/A</v>
      </c>
      <c r="EM6" s="55">
        <f t="shared" si="14"/>
        <v>73.900000000000006</v>
      </c>
      <c r="EN6" s="55" t="str">
        <f>IF(EN8="-","【-】","【"&amp;SUBSTITUTE(TEXT(EN8,"#,##0.0"),"-","△")&amp;"】")</f>
        <v>【70.7】</v>
      </c>
      <c r="EO6" s="56" t="e">
        <f>IF(EO8="-",NA(),EO8)</f>
        <v>#N/A</v>
      </c>
      <c r="EP6" s="56" t="e">
        <f t="shared" ref="EP6:EX6" si="15">IF(EP8="-",NA(),EP8)</f>
        <v>#N/A</v>
      </c>
      <c r="EQ6" s="56" t="e">
        <f t="shared" si="15"/>
        <v>#N/A</v>
      </c>
      <c r="ER6" s="56" t="e">
        <f t="shared" si="15"/>
        <v>#N/A</v>
      </c>
      <c r="ES6" s="56">
        <f t="shared" si="15"/>
        <v>2081106</v>
      </c>
      <c r="ET6" s="56" t="e">
        <f t="shared" si="15"/>
        <v>#N/A</v>
      </c>
      <c r="EU6" s="56" t="e">
        <f t="shared" si="15"/>
        <v>#N/A</v>
      </c>
      <c r="EV6" s="56" t="e">
        <f t="shared" si="15"/>
        <v>#N/A</v>
      </c>
      <c r="EW6" s="56" t="e">
        <f t="shared" si="15"/>
        <v>#N/A</v>
      </c>
      <c r="EX6" s="56">
        <f t="shared" si="15"/>
        <v>43530781</v>
      </c>
      <c r="EY6" s="56" t="str">
        <f>IF(EY8="-","【-】","【"&amp;SUBSTITUTE(TEXT(EY8,"#,##0"),"-","△")&amp;"】")</f>
        <v>【49,765,843】</v>
      </c>
    </row>
    <row r="7" spans="1:155" s="57" customFormat="1" x14ac:dyDescent="0.15">
      <c r="A7" s="38" t="s">
        <v>167</v>
      </c>
      <c r="B7" s="53">
        <f t="shared" ref="B7:AH7" si="16">B8</f>
        <v>2021</v>
      </c>
      <c r="C7" s="53">
        <f t="shared" si="16"/>
        <v>337520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12</v>
      </c>
      <c r="R7" s="53" t="str">
        <f t="shared" si="16"/>
        <v>-</v>
      </c>
      <c r="S7" s="53" t="str">
        <f t="shared" si="16"/>
        <v>ド 訓</v>
      </c>
      <c r="T7" s="53" t="str">
        <f t="shared" si="16"/>
        <v>救 輪</v>
      </c>
      <c r="U7" s="54" t="str">
        <f>U8</f>
        <v>-</v>
      </c>
      <c r="V7" s="54">
        <f>V8</f>
        <v>10895</v>
      </c>
      <c r="W7" s="53" t="str">
        <f>W8</f>
        <v>非該当</v>
      </c>
      <c r="X7" s="53" t="str">
        <f t="shared" si="16"/>
        <v>非該当</v>
      </c>
      <c r="Y7" s="53" t="str">
        <f t="shared" si="16"/>
        <v>１０：１</v>
      </c>
      <c r="Z7" s="54">
        <f t="shared" si="16"/>
        <v>199</v>
      </c>
      <c r="AA7" s="54" t="str">
        <f t="shared" si="16"/>
        <v>-</v>
      </c>
      <c r="AB7" s="54" t="str">
        <f t="shared" si="16"/>
        <v>-</v>
      </c>
      <c r="AC7" s="54" t="str">
        <f t="shared" si="16"/>
        <v>-</v>
      </c>
      <c r="AD7" s="54" t="str">
        <f t="shared" si="16"/>
        <v>-</v>
      </c>
      <c r="AE7" s="54">
        <f t="shared" si="16"/>
        <v>199</v>
      </c>
      <c r="AF7" s="54">
        <f t="shared" si="16"/>
        <v>136</v>
      </c>
      <c r="AG7" s="54" t="str">
        <f t="shared" si="16"/>
        <v>-</v>
      </c>
      <c r="AH7" s="54">
        <f t="shared" si="16"/>
        <v>136</v>
      </c>
      <c r="AI7" s="55" t="str">
        <f>AI8</f>
        <v>-</v>
      </c>
      <c r="AJ7" s="55" t="str">
        <f t="shared" ref="AJ7:AR7" si="17">AJ8</f>
        <v>-</v>
      </c>
      <c r="AK7" s="55" t="str">
        <f t="shared" si="17"/>
        <v>-</v>
      </c>
      <c r="AL7" s="55" t="str">
        <f t="shared" si="17"/>
        <v>-</v>
      </c>
      <c r="AM7" s="55">
        <f t="shared" si="17"/>
        <v>104.5</v>
      </c>
      <c r="AN7" s="55" t="str">
        <f t="shared" si="17"/>
        <v>-</v>
      </c>
      <c r="AO7" s="55" t="str">
        <f t="shared" si="17"/>
        <v>-</v>
      </c>
      <c r="AP7" s="55" t="str">
        <f t="shared" si="17"/>
        <v>-</v>
      </c>
      <c r="AQ7" s="55" t="str">
        <f t="shared" si="17"/>
        <v>-</v>
      </c>
      <c r="AR7" s="55">
        <f t="shared" si="17"/>
        <v>105.9</v>
      </c>
      <c r="AS7" s="55"/>
      <c r="AT7" s="55" t="str">
        <f>AT8</f>
        <v>-</v>
      </c>
      <c r="AU7" s="55" t="str">
        <f t="shared" ref="AU7:BC7" si="18">AU8</f>
        <v>-</v>
      </c>
      <c r="AV7" s="55" t="str">
        <f t="shared" si="18"/>
        <v>-</v>
      </c>
      <c r="AW7" s="55" t="str">
        <f t="shared" si="18"/>
        <v>-</v>
      </c>
      <c r="AX7" s="55">
        <f t="shared" si="18"/>
        <v>87.3</v>
      </c>
      <c r="AY7" s="55" t="str">
        <f t="shared" si="18"/>
        <v>-</v>
      </c>
      <c r="AZ7" s="55" t="str">
        <f t="shared" si="18"/>
        <v>-</v>
      </c>
      <c r="BA7" s="55" t="str">
        <f t="shared" si="18"/>
        <v>-</v>
      </c>
      <c r="BB7" s="55" t="str">
        <f t="shared" si="18"/>
        <v>-</v>
      </c>
      <c r="BC7" s="55">
        <f t="shared" si="18"/>
        <v>82.2</v>
      </c>
      <c r="BD7" s="55"/>
      <c r="BE7" s="55" t="str">
        <f>BE8</f>
        <v>-</v>
      </c>
      <c r="BF7" s="55" t="str">
        <f t="shared" ref="BF7:BN7" si="19">BF8</f>
        <v>-</v>
      </c>
      <c r="BG7" s="55" t="str">
        <f t="shared" si="19"/>
        <v>-</v>
      </c>
      <c r="BH7" s="55" t="str">
        <f t="shared" si="19"/>
        <v>-</v>
      </c>
      <c r="BI7" s="55">
        <f t="shared" si="19"/>
        <v>0</v>
      </c>
      <c r="BJ7" s="55" t="str">
        <f t="shared" si="19"/>
        <v>-</v>
      </c>
      <c r="BK7" s="55" t="str">
        <f t="shared" si="19"/>
        <v>-</v>
      </c>
      <c r="BL7" s="55" t="str">
        <f t="shared" si="19"/>
        <v>-</v>
      </c>
      <c r="BM7" s="55" t="str">
        <f t="shared" si="19"/>
        <v>-</v>
      </c>
      <c r="BN7" s="55">
        <f t="shared" si="19"/>
        <v>121.6</v>
      </c>
      <c r="BO7" s="55"/>
      <c r="BP7" s="55" t="str">
        <f>BP8</f>
        <v>-</v>
      </c>
      <c r="BQ7" s="55" t="str">
        <f t="shared" ref="BQ7:BY7" si="20">BQ8</f>
        <v>-</v>
      </c>
      <c r="BR7" s="55" t="str">
        <f t="shared" si="20"/>
        <v>-</v>
      </c>
      <c r="BS7" s="55" t="str">
        <f t="shared" si="20"/>
        <v>-</v>
      </c>
      <c r="BT7" s="55">
        <f t="shared" si="20"/>
        <v>58.4</v>
      </c>
      <c r="BU7" s="55" t="str">
        <f t="shared" si="20"/>
        <v>-</v>
      </c>
      <c r="BV7" s="55" t="str">
        <f t="shared" si="20"/>
        <v>-</v>
      </c>
      <c r="BW7" s="55" t="str">
        <f t="shared" si="20"/>
        <v>-</v>
      </c>
      <c r="BX7" s="55" t="str">
        <f t="shared" si="20"/>
        <v>-</v>
      </c>
      <c r="BY7" s="55">
        <f t="shared" si="20"/>
        <v>65</v>
      </c>
      <c r="BZ7" s="55"/>
      <c r="CA7" s="56" t="str">
        <f>CA8</f>
        <v>-</v>
      </c>
      <c r="CB7" s="56" t="str">
        <f t="shared" ref="CB7:CJ7" si="21">CB8</f>
        <v>-</v>
      </c>
      <c r="CC7" s="56" t="str">
        <f t="shared" si="21"/>
        <v>-</v>
      </c>
      <c r="CD7" s="56" t="str">
        <f t="shared" si="21"/>
        <v>-</v>
      </c>
      <c r="CE7" s="56">
        <f t="shared" si="21"/>
        <v>32879</v>
      </c>
      <c r="CF7" s="56" t="str">
        <f t="shared" si="21"/>
        <v>-</v>
      </c>
      <c r="CG7" s="56" t="str">
        <f t="shared" si="21"/>
        <v>-</v>
      </c>
      <c r="CH7" s="56" t="str">
        <f t="shared" si="21"/>
        <v>-</v>
      </c>
      <c r="CI7" s="56" t="str">
        <f t="shared" si="21"/>
        <v>-</v>
      </c>
      <c r="CJ7" s="56">
        <f t="shared" si="21"/>
        <v>39289</v>
      </c>
      <c r="CK7" s="55"/>
      <c r="CL7" s="56" t="str">
        <f>CL8</f>
        <v>-</v>
      </c>
      <c r="CM7" s="56" t="str">
        <f t="shared" ref="CM7:CU7" si="22">CM8</f>
        <v>-</v>
      </c>
      <c r="CN7" s="56" t="str">
        <f t="shared" si="22"/>
        <v>-</v>
      </c>
      <c r="CO7" s="56" t="str">
        <f t="shared" si="22"/>
        <v>-</v>
      </c>
      <c r="CP7" s="56">
        <f t="shared" si="22"/>
        <v>9973</v>
      </c>
      <c r="CQ7" s="56" t="str">
        <f t="shared" si="22"/>
        <v>-</v>
      </c>
      <c r="CR7" s="56" t="str">
        <f t="shared" si="22"/>
        <v>-</v>
      </c>
      <c r="CS7" s="56" t="str">
        <f t="shared" si="22"/>
        <v>-</v>
      </c>
      <c r="CT7" s="56" t="str">
        <f t="shared" si="22"/>
        <v>-</v>
      </c>
      <c r="CU7" s="56">
        <f t="shared" si="22"/>
        <v>11512</v>
      </c>
      <c r="CV7" s="55"/>
      <c r="CW7" s="55" t="str">
        <f>CW8</f>
        <v>-</v>
      </c>
      <c r="CX7" s="55" t="str">
        <f t="shared" ref="CX7:DF7" si="23">CX8</f>
        <v>-</v>
      </c>
      <c r="CY7" s="55" t="str">
        <f t="shared" si="23"/>
        <v>-</v>
      </c>
      <c r="CZ7" s="55" t="str">
        <f t="shared" si="23"/>
        <v>-</v>
      </c>
      <c r="DA7" s="55">
        <f t="shared" si="23"/>
        <v>63.1</v>
      </c>
      <c r="DB7" s="55" t="str">
        <f t="shared" si="23"/>
        <v>-</v>
      </c>
      <c r="DC7" s="55" t="str">
        <f t="shared" si="23"/>
        <v>-</v>
      </c>
      <c r="DD7" s="55" t="str">
        <f t="shared" si="23"/>
        <v>-</v>
      </c>
      <c r="DE7" s="55" t="str">
        <f t="shared" si="23"/>
        <v>-</v>
      </c>
      <c r="DF7" s="55">
        <f t="shared" si="23"/>
        <v>67.099999999999994</v>
      </c>
      <c r="DG7" s="55"/>
      <c r="DH7" s="55" t="str">
        <f>DH8</f>
        <v>-</v>
      </c>
      <c r="DI7" s="55" t="str">
        <f t="shared" ref="DI7:DQ7" si="24">DI8</f>
        <v>-</v>
      </c>
      <c r="DJ7" s="55" t="str">
        <f t="shared" si="24"/>
        <v>-</v>
      </c>
      <c r="DK7" s="55" t="str">
        <f t="shared" si="24"/>
        <v>-</v>
      </c>
      <c r="DL7" s="55">
        <f t="shared" si="24"/>
        <v>9.8000000000000007</v>
      </c>
      <c r="DM7" s="55" t="str">
        <f t="shared" si="24"/>
        <v>-</v>
      </c>
      <c r="DN7" s="55" t="str">
        <f t="shared" si="24"/>
        <v>-</v>
      </c>
      <c r="DO7" s="55" t="str">
        <f t="shared" si="24"/>
        <v>-</v>
      </c>
      <c r="DP7" s="55" t="str">
        <f t="shared" si="24"/>
        <v>-</v>
      </c>
      <c r="DQ7" s="55">
        <f t="shared" si="24"/>
        <v>17.3</v>
      </c>
      <c r="DR7" s="55"/>
      <c r="DS7" s="55" t="str">
        <f>DS8</f>
        <v>-</v>
      </c>
      <c r="DT7" s="55" t="str">
        <f t="shared" ref="DT7:EB7" si="25">DT8</f>
        <v>-</v>
      </c>
      <c r="DU7" s="55" t="str">
        <f t="shared" si="25"/>
        <v>-</v>
      </c>
      <c r="DV7" s="55" t="str">
        <f t="shared" si="25"/>
        <v>-</v>
      </c>
      <c r="DW7" s="55">
        <f t="shared" si="25"/>
        <v>22.5</v>
      </c>
      <c r="DX7" s="55" t="str">
        <f t="shared" si="25"/>
        <v>-</v>
      </c>
      <c r="DY7" s="55" t="str">
        <f t="shared" si="25"/>
        <v>-</v>
      </c>
      <c r="DZ7" s="55" t="str">
        <f t="shared" si="25"/>
        <v>-</v>
      </c>
      <c r="EA7" s="55" t="str">
        <f t="shared" si="25"/>
        <v>-</v>
      </c>
      <c r="EB7" s="55">
        <f t="shared" si="25"/>
        <v>58.1</v>
      </c>
      <c r="EC7" s="55"/>
      <c r="ED7" s="55" t="str">
        <f>ED8</f>
        <v>-</v>
      </c>
      <c r="EE7" s="55" t="str">
        <f t="shared" ref="EE7:EM7" si="26">EE8</f>
        <v>-</v>
      </c>
      <c r="EF7" s="55" t="str">
        <f t="shared" si="26"/>
        <v>-</v>
      </c>
      <c r="EG7" s="55" t="str">
        <f t="shared" si="26"/>
        <v>-</v>
      </c>
      <c r="EH7" s="55">
        <f t="shared" si="26"/>
        <v>30.5</v>
      </c>
      <c r="EI7" s="55" t="str">
        <f t="shared" si="26"/>
        <v>-</v>
      </c>
      <c r="EJ7" s="55" t="str">
        <f t="shared" si="26"/>
        <v>-</v>
      </c>
      <c r="EK7" s="55" t="str">
        <f t="shared" si="26"/>
        <v>-</v>
      </c>
      <c r="EL7" s="55" t="str">
        <f t="shared" si="26"/>
        <v>-</v>
      </c>
      <c r="EM7" s="55">
        <f t="shared" si="26"/>
        <v>73.900000000000006</v>
      </c>
      <c r="EN7" s="55"/>
      <c r="EO7" s="56" t="str">
        <f>EO8</f>
        <v>-</v>
      </c>
      <c r="EP7" s="56" t="str">
        <f t="shared" ref="EP7:EX7" si="27">EP8</f>
        <v>-</v>
      </c>
      <c r="EQ7" s="56" t="str">
        <f t="shared" si="27"/>
        <v>-</v>
      </c>
      <c r="ER7" s="56" t="str">
        <f t="shared" si="27"/>
        <v>-</v>
      </c>
      <c r="ES7" s="56">
        <f t="shared" si="27"/>
        <v>2081106</v>
      </c>
      <c r="ET7" s="56" t="str">
        <f t="shared" si="27"/>
        <v>-</v>
      </c>
      <c r="EU7" s="56" t="str">
        <f t="shared" si="27"/>
        <v>-</v>
      </c>
      <c r="EV7" s="56" t="str">
        <f t="shared" si="27"/>
        <v>-</v>
      </c>
      <c r="EW7" s="56" t="str">
        <f t="shared" si="27"/>
        <v>-</v>
      </c>
      <c r="EX7" s="56">
        <f t="shared" si="27"/>
        <v>43530781</v>
      </c>
      <c r="EY7" s="56"/>
    </row>
    <row r="8" spans="1:155" s="57" customFormat="1" x14ac:dyDescent="0.15">
      <c r="A8" s="38"/>
      <c r="B8" s="58">
        <v>2021</v>
      </c>
      <c r="C8" s="58">
        <v>337520</v>
      </c>
      <c r="D8" s="58">
        <v>46</v>
      </c>
      <c r="E8" s="58">
        <v>6</v>
      </c>
      <c r="F8" s="58">
        <v>0</v>
      </c>
      <c r="G8" s="58">
        <v>1</v>
      </c>
      <c r="H8" s="58" t="s">
        <v>168</v>
      </c>
      <c r="I8" s="58" t="s">
        <v>169</v>
      </c>
      <c r="J8" s="58" t="s">
        <v>170</v>
      </c>
      <c r="K8" s="58" t="s">
        <v>171</v>
      </c>
      <c r="L8" s="58" t="s">
        <v>172</v>
      </c>
      <c r="M8" s="58" t="s">
        <v>173</v>
      </c>
      <c r="N8" s="58" t="s">
        <v>174</v>
      </c>
      <c r="O8" s="58" t="s">
        <v>175</v>
      </c>
      <c r="P8" s="58" t="s">
        <v>176</v>
      </c>
      <c r="Q8" s="59">
        <v>12</v>
      </c>
      <c r="R8" s="58" t="s">
        <v>39</v>
      </c>
      <c r="S8" s="58" t="s">
        <v>177</v>
      </c>
      <c r="T8" s="58" t="s">
        <v>178</v>
      </c>
      <c r="U8" s="59" t="s">
        <v>39</v>
      </c>
      <c r="V8" s="59">
        <v>10895</v>
      </c>
      <c r="W8" s="58" t="s">
        <v>179</v>
      </c>
      <c r="X8" s="58" t="s">
        <v>179</v>
      </c>
      <c r="Y8" s="60" t="s">
        <v>180</v>
      </c>
      <c r="Z8" s="59">
        <v>199</v>
      </c>
      <c r="AA8" s="59" t="s">
        <v>39</v>
      </c>
      <c r="AB8" s="59" t="s">
        <v>39</v>
      </c>
      <c r="AC8" s="59" t="s">
        <v>39</v>
      </c>
      <c r="AD8" s="59" t="s">
        <v>39</v>
      </c>
      <c r="AE8" s="59">
        <v>199</v>
      </c>
      <c r="AF8" s="59">
        <v>136</v>
      </c>
      <c r="AG8" s="59" t="s">
        <v>39</v>
      </c>
      <c r="AH8" s="59">
        <v>136</v>
      </c>
      <c r="AI8" s="61" t="s">
        <v>39</v>
      </c>
      <c r="AJ8" s="61" t="s">
        <v>39</v>
      </c>
      <c r="AK8" s="61" t="s">
        <v>39</v>
      </c>
      <c r="AL8" s="61" t="s">
        <v>39</v>
      </c>
      <c r="AM8" s="61">
        <v>104.5</v>
      </c>
      <c r="AN8" s="61" t="s">
        <v>39</v>
      </c>
      <c r="AO8" s="61" t="s">
        <v>39</v>
      </c>
      <c r="AP8" s="61" t="s">
        <v>39</v>
      </c>
      <c r="AQ8" s="61" t="s">
        <v>39</v>
      </c>
      <c r="AR8" s="61">
        <v>105.9</v>
      </c>
      <c r="AS8" s="61">
        <v>106.2</v>
      </c>
      <c r="AT8" s="61" t="s">
        <v>39</v>
      </c>
      <c r="AU8" s="61" t="s">
        <v>39</v>
      </c>
      <c r="AV8" s="61" t="s">
        <v>39</v>
      </c>
      <c r="AW8" s="61" t="s">
        <v>39</v>
      </c>
      <c r="AX8" s="61">
        <v>87.3</v>
      </c>
      <c r="AY8" s="61" t="s">
        <v>39</v>
      </c>
      <c r="AZ8" s="61" t="s">
        <v>39</v>
      </c>
      <c r="BA8" s="61" t="s">
        <v>39</v>
      </c>
      <c r="BB8" s="61" t="s">
        <v>39</v>
      </c>
      <c r="BC8" s="61">
        <v>82.2</v>
      </c>
      <c r="BD8" s="61">
        <v>86.6</v>
      </c>
      <c r="BE8" s="62" t="s">
        <v>39</v>
      </c>
      <c r="BF8" s="62" t="s">
        <v>39</v>
      </c>
      <c r="BG8" s="62" t="s">
        <v>39</v>
      </c>
      <c r="BH8" s="62" t="s">
        <v>39</v>
      </c>
      <c r="BI8" s="62">
        <v>0</v>
      </c>
      <c r="BJ8" s="62" t="s">
        <v>39</v>
      </c>
      <c r="BK8" s="62" t="s">
        <v>39</v>
      </c>
      <c r="BL8" s="62" t="s">
        <v>39</v>
      </c>
      <c r="BM8" s="62" t="s">
        <v>39</v>
      </c>
      <c r="BN8" s="62">
        <v>121.6</v>
      </c>
      <c r="BO8" s="62">
        <v>70.7</v>
      </c>
      <c r="BP8" s="61" t="s">
        <v>39</v>
      </c>
      <c r="BQ8" s="61" t="s">
        <v>39</v>
      </c>
      <c r="BR8" s="61" t="s">
        <v>39</v>
      </c>
      <c r="BS8" s="61" t="s">
        <v>39</v>
      </c>
      <c r="BT8" s="61">
        <v>58.4</v>
      </c>
      <c r="BU8" s="61" t="s">
        <v>39</v>
      </c>
      <c r="BV8" s="61" t="s">
        <v>39</v>
      </c>
      <c r="BW8" s="61" t="s">
        <v>39</v>
      </c>
      <c r="BX8" s="61" t="s">
        <v>39</v>
      </c>
      <c r="BY8" s="61">
        <v>65</v>
      </c>
      <c r="BZ8" s="61">
        <v>67.099999999999994</v>
      </c>
      <c r="CA8" s="62" t="s">
        <v>39</v>
      </c>
      <c r="CB8" s="62" t="s">
        <v>39</v>
      </c>
      <c r="CC8" s="62" t="s">
        <v>39</v>
      </c>
      <c r="CD8" s="62" t="s">
        <v>39</v>
      </c>
      <c r="CE8" s="62">
        <v>32879</v>
      </c>
      <c r="CF8" s="62" t="s">
        <v>39</v>
      </c>
      <c r="CG8" s="62" t="s">
        <v>39</v>
      </c>
      <c r="CH8" s="62" t="s">
        <v>39</v>
      </c>
      <c r="CI8" s="62" t="s">
        <v>39</v>
      </c>
      <c r="CJ8" s="62">
        <v>39289</v>
      </c>
      <c r="CK8" s="61">
        <v>59287</v>
      </c>
      <c r="CL8" s="62" t="s">
        <v>39</v>
      </c>
      <c r="CM8" s="62" t="s">
        <v>39</v>
      </c>
      <c r="CN8" s="62" t="s">
        <v>39</v>
      </c>
      <c r="CO8" s="62" t="s">
        <v>39</v>
      </c>
      <c r="CP8" s="62">
        <v>9973</v>
      </c>
      <c r="CQ8" s="62" t="s">
        <v>39</v>
      </c>
      <c r="CR8" s="62" t="s">
        <v>39</v>
      </c>
      <c r="CS8" s="62" t="s">
        <v>39</v>
      </c>
      <c r="CT8" s="62" t="s">
        <v>39</v>
      </c>
      <c r="CU8" s="62">
        <v>11512</v>
      </c>
      <c r="CV8" s="61">
        <v>17202</v>
      </c>
      <c r="CW8" s="62" t="s">
        <v>39</v>
      </c>
      <c r="CX8" s="62" t="s">
        <v>39</v>
      </c>
      <c r="CY8" s="62" t="s">
        <v>39</v>
      </c>
      <c r="CZ8" s="62" t="s">
        <v>39</v>
      </c>
      <c r="DA8" s="62">
        <v>63.1</v>
      </c>
      <c r="DB8" s="62" t="s">
        <v>39</v>
      </c>
      <c r="DC8" s="62" t="s">
        <v>39</v>
      </c>
      <c r="DD8" s="62" t="s">
        <v>39</v>
      </c>
      <c r="DE8" s="62" t="s">
        <v>39</v>
      </c>
      <c r="DF8" s="62">
        <v>67.099999999999994</v>
      </c>
      <c r="DG8" s="62">
        <v>56.4</v>
      </c>
      <c r="DH8" s="62" t="s">
        <v>39</v>
      </c>
      <c r="DI8" s="62" t="s">
        <v>39</v>
      </c>
      <c r="DJ8" s="62" t="s">
        <v>39</v>
      </c>
      <c r="DK8" s="62" t="s">
        <v>39</v>
      </c>
      <c r="DL8" s="62">
        <v>9.8000000000000007</v>
      </c>
      <c r="DM8" s="62" t="s">
        <v>39</v>
      </c>
      <c r="DN8" s="62" t="s">
        <v>39</v>
      </c>
      <c r="DO8" s="62" t="s">
        <v>39</v>
      </c>
      <c r="DP8" s="62" t="s">
        <v>39</v>
      </c>
      <c r="DQ8" s="62">
        <v>17.3</v>
      </c>
      <c r="DR8" s="62">
        <v>24.8</v>
      </c>
      <c r="DS8" s="61" t="s">
        <v>39</v>
      </c>
      <c r="DT8" s="61" t="s">
        <v>39</v>
      </c>
      <c r="DU8" s="61" t="s">
        <v>39</v>
      </c>
      <c r="DV8" s="61" t="s">
        <v>39</v>
      </c>
      <c r="DW8" s="61">
        <v>22.5</v>
      </c>
      <c r="DX8" s="61" t="s">
        <v>39</v>
      </c>
      <c r="DY8" s="61" t="s">
        <v>39</v>
      </c>
      <c r="DZ8" s="61" t="s">
        <v>39</v>
      </c>
      <c r="EA8" s="61" t="s">
        <v>39</v>
      </c>
      <c r="EB8" s="61">
        <v>58.1</v>
      </c>
      <c r="EC8" s="61">
        <v>56</v>
      </c>
      <c r="ED8" s="61" t="s">
        <v>39</v>
      </c>
      <c r="EE8" s="61" t="s">
        <v>39</v>
      </c>
      <c r="EF8" s="61" t="s">
        <v>39</v>
      </c>
      <c r="EG8" s="61" t="s">
        <v>39</v>
      </c>
      <c r="EH8" s="61">
        <v>30.5</v>
      </c>
      <c r="EI8" s="61" t="s">
        <v>39</v>
      </c>
      <c r="EJ8" s="61" t="s">
        <v>39</v>
      </c>
      <c r="EK8" s="61" t="s">
        <v>39</v>
      </c>
      <c r="EL8" s="61" t="s">
        <v>39</v>
      </c>
      <c r="EM8" s="61">
        <v>73.900000000000006</v>
      </c>
      <c r="EN8" s="61">
        <v>70.7</v>
      </c>
      <c r="EO8" s="62" t="s">
        <v>39</v>
      </c>
      <c r="EP8" s="62" t="s">
        <v>39</v>
      </c>
      <c r="EQ8" s="62" t="s">
        <v>39</v>
      </c>
      <c r="ER8" s="62" t="s">
        <v>39</v>
      </c>
      <c r="ES8" s="62">
        <v>2081106</v>
      </c>
      <c r="ET8" s="62" t="s">
        <v>39</v>
      </c>
      <c r="EU8" s="62" t="s">
        <v>39</v>
      </c>
      <c r="EV8" s="62" t="s">
        <v>39</v>
      </c>
      <c r="EW8" s="62" t="s">
        <v>39</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2023-01-12T05:24:54Z</cp:lastPrinted>
  <dcterms:created xsi:type="dcterms:W3CDTF">2022-12-01T02:28:56Z</dcterms:created>
  <dcterms:modified xsi:type="dcterms:W3CDTF">2023-01-25T04:58:42Z</dcterms:modified>
  <cp:category/>
</cp:coreProperties>
</file>