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mano-fs01\tamano-fs01\10204_協働推進課\11050100_地域活動推進係\⑨_地域の協働を推進するシステムに関すること。\01_協働のまちづくり事業\05_各年度申請書類\R06申請・様式\01_様式\01_一般事業\1_申請時\"/>
    </mc:Choice>
  </mc:AlternateContent>
  <bookViews>
    <workbookView xWindow="0" yWindow="0" windowWidth="28800" windowHeight="11460"/>
  </bookViews>
  <sheets>
    <sheet name="事業経費明細書 (記入例)" sheetId="1" r:id="rId1"/>
  </sheets>
  <definedNames>
    <definedName name="_xlnm.Print_Area" localSheetId="0">'事業経費明細書 (記入例)'!$A$1:$F$41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/>
  <c r="B11" i="1"/>
  <c r="D11" i="1"/>
  <c r="B12" i="1"/>
  <c r="D12" i="1"/>
  <c r="D14" i="1"/>
  <c r="D15" i="1"/>
  <c r="D16" i="1"/>
  <c r="B17" i="1"/>
  <c r="D17" i="1"/>
  <c r="B19" i="1"/>
  <c r="D19" i="1"/>
  <c r="C20" i="1"/>
  <c r="D8" i="1" s="1"/>
  <c r="B26" i="1"/>
  <c r="C30" i="1" s="1"/>
  <c r="B27" i="1"/>
  <c r="B28" i="1"/>
  <c r="B35" i="1"/>
  <c r="B37" i="1"/>
  <c r="C38" i="1"/>
  <c r="D13" i="1" l="1"/>
  <c r="E20" i="1" s="1"/>
  <c r="E21" i="1" s="1"/>
  <c r="E22" i="1" s="1"/>
  <c r="B41" i="1" s="1"/>
  <c r="C31" i="1"/>
  <c r="A41" i="1" s="1"/>
  <c r="D41" i="1" l="1"/>
  <c r="F41" i="1" s="1"/>
</calcChain>
</file>

<file path=xl/sharedStrings.xml><?xml version="1.0" encoding="utf-8"?>
<sst xmlns="http://schemas.openxmlformats.org/spreadsheetml/2006/main" count="62" uniqueCount="56">
  <si>
    <t>【参考】差引補助金額</t>
    <rPh sb="1" eb="3">
      <t>サンコウ</t>
    </rPh>
    <rPh sb="4" eb="10">
      <t>サシヒキホジョキンガク</t>
    </rPh>
    <phoneticPr fontId="1"/>
  </si>
  <si>
    <r>
      <t xml:space="preserve">差額｛Ⓕ-（Ⓓ+Ⓖ｝
</t>
    </r>
    <r>
      <rPr>
        <sz val="9"/>
        <color theme="1"/>
        <rFont val="ＭＳ Ｐゴシック"/>
        <family val="3"/>
        <charset val="128"/>
      </rPr>
      <t>※マイナスの場合は補助金減額</t>
    </r>
    <rPh sb="0" eb="1">
      <t>サ</t>
    </rPh>
    <rPh sb="1" eb="2">
      <t>ガク</t>
    </rPh>
    <rPh sb="17" eb="19">
      <t>バアイ</t>
    </rPh>
    <rPh sb="20" eb="23">
      <t>ホジョキン</t>
    </rPh>
    <rPh sb="23" eb="25">
      <t>ゲンガク</t>
    </rPh>
    <phoneticPr fontId="1"/>
  </si>
  <si>
    <t>交付申請額Ⓓ+収入総額Ⓖ</t>
    <phoneticPr fontId="1"/>
  </si>
  <si>
    <t>支出総額Ⓕ</t>
    <rPh sb="0" eb="1">
      <t>シ</t>
    </rPh>
    <rPh sb="1" eb="2">
      <t>デ</t>
    </rPh>
    <rPh sb="2" eb="4">
      <t>ソウガク</t>
    </rPh>
    <phoneticPr fontId="5"/>
  </si>
  <si>
    <t>＜参考＞ ※実績報告時に、支出総額Ⓕ＜（交付申請額Ⓓ＋収入総額Ⓖ）の場合は、同額まで補助金が減額となります。</t>
    <rPh sb="1" eb="3">
      <t>サンコウ</t>
    </rPh>
    <phoneticPr fontId="1"/>
  </si>
  <si>
    <t>Ⓖ</t>
    <phoneticPr fontId="1"/>
  </si>
  <si>
    <t>収入総額</t>
    <rPh sb="0" eb="2">
      <t>シュウニュウ</t>
    </rPh>
    <rPh sb="2" eb="4">
      <t>ソウガク</t>
    </rPh>
    <phoneticPr fontId="5"/>
  </si>
  <si>
    <t>※民間の補助金（例：福武教育文化振興財団）のみ記載</t>
    <rPh sb="1" eb="3">
      <t>ミンカン</t>
    </rPh>
    <rPh sb="4" eb="7">
      <t>ホジョキン</t>
    </rPh>
    <rPh sb="8" eb="9">
      <t>レイ</t>
    </rPh>
    <rPh sb="10" eb="12">
      <t>フクタケ</t>
    </rPh>
    <rPh sb="12" eb="14">
      <t>キョウイク</t>
    </rPh>
    <rPh sb="14" eb="16">
      <t>ブンカ</t>
    </rPh>
    <rPh sb="16" eb="18">
      <t>シンコウ</t>
    </rPh>
    <rPh sb="18" eb="20">
      <t>ザイダン</t>
    </rPh>
    <rPh sb="23" eb="25">
      <t>キサイ</t>
    </rPh>
    <phoneticPr fontId="1"/>
  </si>
  <si>
    <t>補助金（民間）</t>
    <rPh sb="0" eb="3">
      <t>ホジョキン</t>
    </rPh>
    <rPh sb="4" eb="6">
      <t>ミンカン</t>
    </rPh>
    <phoneticPr fontId="1"/>
  </si>
  <si>
    <t>※使途を特定しない団体への寄付金等は記載不要</t>
    <rPh sb="1" eb="3">
      <t>シト</t>
    </rPh>
    <rPh sb="4" eb="6">
      <t>トクテイ</t>
    </rPh>
    <rPh sb="9" eb="11">
      <t>ダンタイ</t>
    </rPh>
    <rPh sb="13" eb="15">
      <t>キフ</t>
    </rPh>
    <rPh sb="15" eb="16">
      <t>キン</t>
    </rPh>
    <rPh sb="16" eb="17">
      <t>トウ</t>
    </rPh>
    <rPh sb="18" eb="20">
      <t>キサイ</t>
    </rPh>
    <rPh sb="20" eb="22">
      <t>フヨウ</t>
    </rPh>
    <phoneticPr fontId="1"/>
  </si>
  <si>
    <t>寄付金・協賛金</t>
    <rPh sb="0" eb="3">
      <t>キフキン</t>
    </rPh>
    <rPh sb="4" eb="7">
      <t>キョウサンキン</t>
    </rPh>
    <phoneticPr fontId="5"/>
  </si>
  <si>
    <t>※入場料、参加費等</t>
    <rPh sb="1" eb="4">
      <t>ニュウジョウリョウ</t>
    </rPh>
    <rPh sb="5" eb="8">
      <t>サンカヒ</t>
    </rPh>
    <rPh sb="8" eb="9">
      <t>トウ</t>
    </rPh>
    <phoneticPr fontId="1"/>
  </si>
  <si>
    <t>事業収入</t>
    <rPh sb="0" eb="2">
      <t>ジギョウ</t>
    </rPh>
    <rPh sb="2" eb="4">
      <t>シュウニュウ</t>
    </rPh>
    <phoneticPr fontId="5"/>
  </si>
  <si>
    <t>備　考</t>
    <rPh sb="0" eb="1">
      <t>ビ</t>
    </rPh>
    <rPh sb="2" eb="3">
      <t>コウ</t>
    </rPh>
    <phoneticPr fontId="1"/>
  </si>
  <si>
    <t>明　細</t>
    <rPh sb="0" eb="1">
      <t>メイ</t>
    </rPh>
    <rPh sb="2" eb="3">
      <t>ホソ</t>
    </rPh>
    <phoneticPr fontId="5"/>
  </si>
  <si>
    <t>予　算　額</t>
    <rPh sb="0" eb="1">
      <t>ヨ</t>
    </rPh>
    <rPh sb="2" eb="3">
      <t>サン</t>
    </rPh>
    <rPh sb="4" eb="5">
      <t>ガク</t>
    </rPh>
    <phoneticPr fontId="5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</si>
  <si>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</si>
  <si>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r>
      <rPr>
        <b/>
        <u/>
        <sz val="11"/>
        <color theme="1"/>
        <rFont val="ＭＳ Ｐゴシック"/>
        <family val="3"/>
        <charset val="128"/>
      </rPr>
      <t>＜収入＞</t>
    </r>
    <r>
      <rPr>
        <b/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</rPr>
      <t>※当該補助金、自己負担金以外の収入について記入してください。</t>
    </r>
    <rPh sb="1" eb="3">
      <t>シュウニュウ</t>
    </rPh>
    <rPh sb="6" eb="8">
      <t>トウガイ</t>
    </rPh>
    <rPh sb="8" eb="11">
      <t>ホジョキン</t>
    </rPh>
    <rPh sb="12" eb="14">
      <t>ジコ</t>
    </rPh>
    <rPh sb="14" eb="17">
      <t>フタンキン</t>
    </rPh>
    <rPh sb="17" eb="19">
      <t>イガイ</t>
    </rPh>
    <rPh sb="20" eb="22">
      <t>シュウニュウ</t>
    </rPh>
    <rPh sb="26" eb="28">
      <t>キニュウ</t>
    </rPh>
    <phoneticPr fontId="1"/>
  </si>
  <si>
    <t>Ⓕ</t>
    <phoneticPr fontId="1"/>
  </si>
  <si>
    <t>支出総額（Ⓐ＋Ⓔ）</t>
    <rPh sb="0" eb="1">
      <t>シ</t>
    </rPh>
    <rPh sb="1" eb="2">
      <t>デ</t>
    </rPh>
    <rPh sb="2" eb="4">
      <t>ソウガク</t>
    </rPh>
    <phoneticPr fontId="5"/>
  </si>
  <si>
    <t>Ⓔ</t>
    <phoneticPr fontId="1"/>
  </si>
  <si>
    <t>計</t>
    <rPh sb="0" eb="1">
      <t>ケイ</t>
    </rPh>
    <phoneticPr fontId="5"/>
  </si>
  <si>
    <t>ビンゴ大会景品</t>
    <rPh sb="3" eb="5">
      <t>タイカイ</t>
    </rPh>
    <rPh sb="5" eb="7">
      <t>ケイヒン</t>
    </rPh>
    <phoneticPr fontId="1"/>
  </si>
  <si>
    <t>消耗品費</t>
    <rPh sb="0" eb="3">
      <t>ショウモウヒン</t>
    </rPh>
    <rPh sb="3" eb="4">
      <t>ヒ</t>
    </rPh>
    <phoneticPr fontId="5"/>
  </si>
  <si>
    <r>
      <rPr>
        <b/>
        <u/>
        <sz val="11"/>
        <color theme="1"/>
        <rFont val="ＭＳ Ｐゴシック"/>
        <family val="3"/>
        <charset val="128"/>
      </rPr>
      <t>＜補助対象外経費＞</t>
    </r>
    <r>
      <rPr>
        <b/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</rPr>
      <t>※</t>
    </r>
    <r>
      <rPr>
        <u/>
        <sz val="11"/>
        <color theme="1"/>
        <rFont val="ＭＳ Ｐゴシック"/>
        <family val="3"/>
        <charset val="128"/>
      </rPr>
      <t>補助の対象とならない経費</t>
    </r>
    <r>
      <rPr>
        <sz val="11"/>
        <color theme="1"/>
        <rFont val="ＭＳ Ｐゴシック"/>
        <family val="3"/>
      </rPr>
      <t>について記入してください。</t>
    </r>
    <rPh sb="1" eb="3">
      <t>ホジョ</t>
    </rPh>
    <rPh sb="3" eb="6">
      <t>タイショウガイ</t>
    </rPh>
    <rPh sb="6" eb="8">
      <t>ケイヒ</t>
    </rPh>
    <rPh sb="11" eb="13">
      <t>ホジョ</t>
    </rPh>
    <rPh sb="14" eb="16">
      <t>タイショウ</t>
    </rPh>
    <rPh sb="21" eb="23">
      <t>ケイヒ</t>
    </rPh>
    <rPh sb="27" eb="29">
      <t>キニュウ</t>
    </rPh>
    <phoneticPr fontId="1"/>
  </si>
  <si>
    <t>※Ⓒと30万円の低額な方</t>
    <rPh sb="5" eb="7">
      <t>マンエン</t>
    </rPh>
    <rPh sb="8" eb="10">
      <t>テイガク</t>
    </rPh>
    <rPh sb="11" eb="12">
      <t>ホウ</t>
    </rPh>
    <phoneticPr fontId="1"/>
  </si>
  <si>
    <t>Ⓓ</t>
    <phoneticPr fontId="1"/>
  </si>
  <si>
    <t>交付申請額</t>
    <rPh sb="0" eb="2">
      <t>コウフ</t>
    </rPh>
    <rPh sb="2" eb="5">
      <t>シンセイガク</t>
    </rPh>
    <phoneticPr fontId="1"/>
  </si>
  <si>
    <t>※Ⓑ×90％（円未満切り捨て）</t>
    <rPh sb="7" eb="10">
      <t>エンミマン</t>
    </rPh>
    <rPh sb="10" eb="11">
      <t>キ</t>
    </rPh>
    <rPh sb="12" eb="13">
      <t>ス</t>
    </rPh>
    <phoneticPr fontId="1"/>
  </si>
  <si>
    <t>Ⓒ</t>
    <phoneticPr fontId="1"/>
  </si>
  <si>
    <t>補助金額</t>
    <rPh sb="0" eb="3">
      <t>ホジョキン</t>
    </rPh>
    <rPh sb="3" eb="4">
      <t>ガク</t>
    </rPh>
    <phoneticPr fontId="1"/>
  </si>
  <si>
    <t>Ⓑ</t>
    <phoneticPr fontId="1"/>
  </si>
  <si>
    <t>Ⓐ</t>
    <phoneticPr fontId="1"/>
  </si>
  <si>
    <t>その他の費用</t>
    <rPh sb="2" eb="3">
      <t>タ</t>
    </rPh>
    <rPh sb="4" eb="6">
      <t>ヒヨウ</t>
    </rPh>
    <phoneticPr fontId="5"/>
  </si>
  <si>
    <t>※上限：次のいずれか低額な方
・Ⓐ×10％
・事業のべ参加人数×100円</t>
    <rPh sb="1" eb="3">
      <t>ジョウゲン</t>
    </rPh>
    <rPh sb="4" eb="5">
      <t>ツギ</t>
    </rPh>
    <rPh sb="10" eb="12">
      <t>テイガク</t>
    </rPh>
    <rPh sb="13" eb="14">
      <t>ホウ</t>
    </rPh>
    <rPh sb="23" eb="25">
      <t>ジギョウ</t>
    </rPh>
    <rPh sb="27" eb="29">
      <t>サンカ</t>
    </rPh>
    <rPh sb="29" eb="31">
      <t>ニンズウ</t>
    </rPh>
    <rPh sb="35" eb="36">
      <t>エン</t>
    </rPh>
    <phoneticPr fontId="1"/>
  </si>
  <si>
    <t>飲料費</t>
    <rPh sb="0" eb="2">
      <t>インリョウ</t>
    </rPh>
    <rPh sb="2" eb="3">
      <t>ヒ</t>
    </rPh>
    <phoneticPr fontId="5"/>
  </si>
  <si>
    <t>賃借料</t>
    <rPh sb="0" eb="3">
      <t>チンシャクリョウ</t>
    </rPh>
    <phoneticPr fontId="5"/>
  </si>
  <si>
    <t>原材料費</t>
    <rPh sb="0" eb="4">
      <t>ゲンザイリョウヒ</t>
    </rPh>
    <phoneticPr fontId="5"/>
  </si>
  <si>
    <t>※上限：10万円／1回</t>
    <rPh sb="1" eb="3">
      <t>ジョウゲン</t>
    </rPh>
    <rPh sb="6" eb="8">
      <t>マンエン</t>
    </rPh>
    <rPh sb="10" eb="11">
      <t>カイ</t>
    </rPh>
    <phoneticPr fontId="1"/>
  </si>
  <si>
    <t>報償費（謝礼）</t>
    <rPh sb="0" eb="3">
      <t>ホウショウヒ</t>
    </rPh>
    <rPh sb="4" eb="6">
      <t>シャレイ</t>
    </rPh>
    <phoneticPr fontId="5"/>
  </si>
  <si>
    <t>保険料</t>
    <rPh sb="0" eb="3">
      <t>ホケンリョウ</t>
    </rPh>
    <phoneticPr fontId="5"/>
  </si>
  <si>
    <t>※上限：Ⓐ×50％</t>
    <rPh sb="1" eb="3">
      <t>ジョウゲン</t>
    </rPh>
    <phoneticPr fontId="1"/>
  </si>
  <si>
    <t>委託料</t>
    <rPh sb="0" eb="3">
      <t>イタクリョウ</t>
    </rPh>
    <phoneticPr fontId="5"/>
  </si>
  <si>
    <t>通信運搬費</t>
    <rPh sb="0" eb="2">
      <t>ツウシン</t>
    </rPh>
    <rPh sb="2" eb="5">
      <t>ウンパンヒ</t>
    </rPh>
    <phoneticPr fontId="5"/>
  </si>
  <si>
    <t>燃料費</t>
    <rPh sb="0" eb="3">
      <t>ネンリョウヒ</t>
    </rPh>
    <phoneticPr fontId="5"/>
  </si>
  <si>
    <t>※上限：(宿泊費)１泊14,500円</t>
    <rPh sb="1" eb="3">
      <t>ジョウゲン</t>
    </rPh>
    <rPh sb="5" eb="8">
      <t>シュクハクヒ</t>
    </rPh>
    <rPh sb="10" eb="11">
      <t>ハク</t>
    </rPh>
    <rPh sb="17" eb="18">
      <t>エン</t>
    </rPh>
    <phoneticPr fontId="1"/>
  </si>
  <si>
    <t>旅費交通費</t>
    <rPh sb="0" eb="2">
      <t>リョヒ</t>
    </rPh>
    <rPh sb="2" eb="5">
      <t>コウツウヒ</t>
    </rPh>
    <phoneticPr fontId="5"/>
  </si>
  <si>
    <t>広告費</t>
    <rPh sb="0" eb="3">
      <t>コウコクヒ</t>
    </rPh>
    <phoneticPr fontId="5"/>
  </si>
  <si>
    <t>備品費</t>
    <rPh sb="0" eb="3">
      <t>ビヒンヒ</t>
    </rPh>
    <phoneticPr fontId="5"/>
  </si>
  <si>
    <t>補助上限</t>
    <rPh sb="0" eb="2">
      <t>ホジョ</t>
    </rPh>
    <rPh sb="2" eb="4">
      <t>ジョウゲン</t>
    </rPh>
    <phoneticPr fontId="1"/>
  </si>
  <si>
    <t>②　申　請　額</t>
    <rPh sb="2" eb="3">
      <t>サル</t>
    </rPh>
    <rPh sb="4" eb="5">
      <t>ショウ</t>
    </rPh>
    <rPh sb="6" eb="7">
      <t>ガク</t>
    </rPh>
    <phoneticPr fontId="5"/>
  </si>
  <si>
    <t>①　予　算　額</t>
    <rPh sb="2" eb="3">
      <t>ヨ</t>
    </rPh>
    <rPh sb="4" eb="5">
      <t>サン</t>
    </rPh>
    <rPh sb="6" eb="7">
      <t>ガク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</si>
  <si>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1"/>
  </si>
  <si>
    <r>
      <rPr>
        <b/>
        <u/>
        <sz val="11"/>
        <color theme="1"/>
        <rFont val="ＭＳ Ｐゴシック"/>
        <family val="3"/>
        <charset val="128"/>
      </rPr>
      <t>＜補助対象経費＞</t>
    </r>
    <r>
      <rPr>
        <b/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</rPr>
      <t>※補助の対象となる経費のみ記入してください（各費目の詳細は内訳書に記入）。
　　　　　　　　　　　　　  ※まず、①予算額を記入、補助上限欄を確認し、予算額が上限額を上回る場合は
　　　　　　　　　　　　　　　上限額を、下回る又は上限が無い場合は予算額を②申請額に記入してください。</t>
    </r>
    <rPh sb="1" eb="3">
      <t>ホジョ</t>
    </rPh>
    <rPh sb="3" eb="5">
      <t>タイショウ</t>
    </rPh>
    <rPh sb="5" eb="7">
      <t>ケイヒ</t>
    </rPh>
    <rPh sb="10" eb="12">
      <t>ホジョ</t>
    </rPh>
    <rPh sb="13" eb="15">
      <t>タイショウ</t>
    </rPh>
    <rPh sb="18" eb="20">
      <t>ケイヒ</t>
    </rPh>
    <rPh sb="22" eb="24">
      <t>キニュウ</t>
    </rPh>
    <rPh sb="31" eb="32">
      <t>カク</t>
    </rPh>
    <rPh sb="32" eb="34">
      <t>ヒモク</t>
    </rPh>
    <rPh sb="35" eb="37">
      <t>ショウサイ</t>
    </rPh>
    <rPh sb="38" eb="41">
      <t>ウチワケショ</t>
    </rPh>
    <rPh sb="42" eb="44">
      <t>キニュウ</t>
    </rPh>
    <rPh sb="67" eb="70">
      <t>ヨサンガク</t>
    </rPh>
    <rPh sb="71" eb="73">
      <t>キニュウ</t>
    </rPh>
    <rPh sb="74" eb="76">
      <t>ホジョ</t>
    </rPh>
    <rPh sb="76" eb="78">
      <t>ジョウゲン</t>
    </rPh>
    <rPh sb="78" eb="79">
      <t>ラン</t>
    </rPh>
    <rPh sb="84" eb="87">
      <t>ヨサンガク</t>
    </rPh>
    <rPh sb="88" eb="91">
      <t>ジョウゲンガク</t>
    </rPh>
    <rPh sb="92" eb="94">
      <t>ウワマワ</t>
    </rPh>
    <rPh sb="95" eb="97">
      <t>バアイ</t>
    </rPh>
    <rPh sb="114" eb="117">
      <t>ジョウゲンガク</t>
    </rPh>
    <rPh sb="119" eb="121">
      <t>シタマワ</t>
    </rPh>
    <rPh sb="122" eb="123">
      <t>マタ</t>
    </rPh>
    <rPh sb="124" eb="126">
      <t>ジョウゲン</t>
    </rPh>
    <rPh sb="127" eb="128">
      <t>ナ</t>
    </rPh>
    <rPh sb="129" eb="131">
      <t>バアイ</t>
    </rPh>
    <rPh sb="132" eb="135">
      <t>ヨサンガク</t>
    </rPh>
    <rPh sb="137" eb="140">
      <t>シンセイガク</t>
    </rPh>
    <rPh sb="141" eb="143">
      <t>キニュウ</t>
    </rPh>
    <phoneticPr fontId="1"/>
  </si>
  <si>
    <t>事 業 経 費 明 細 書</t>
    <rPh sb="0" eb="1">
      <t>コト</t>
    </rPh>
    <rPh sb="2" eb="3">
      <t>ギョウ</t>
    </rPh>
    <rPh sb="4" eb="5">
      <t>キョウ</t>
    </rPh>
    <rPh sb="6" eb="7">
      <t>ヒ</t>
    </rPh>
    <rPh sb="8" eb="9">
      <t>メイ</t>
    </rPh>
    <rPh sb="10" eb="11">
      <t>ホソ</t>
    </rPh>
    <rPh sb="12" eb="13">
      <t>ショ</t>
    </rPh>
    <phoneticPr fontId="1"/>
  </si>
  <si>
    <t>（様式３）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</si>
</sst>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円&quot;"/>
  </numFmts>
  <fonts count="15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</font>
    <font>
      <b/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8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 indent="1" shrinkToFit="1"/>
    </xf>
    <xf numFmtId="0" fontId="10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indent="1" shrinkToFit="1"/>
    </xf>
    <xf numFmtId="0" fontId="10" fillId="0" borderId="19" xfId="0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7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left" vertical="center" indent="1"/>
    </xf>
    <xf numFmtId="0" fontId="7" fillId="0" borderId="1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2" fillId="0" borderId="19" xfId="0" applyFont="1" applyBorder="1" applyAlignment="1">
      <alignment horizontal="left" vertical="center" indent="1"/>
    </xf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left" vertical="center"/>
    </xf>
    <xf numFmtId="176" fontId="9" fillId="0" borderId="25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17" xfId="0" applyNumberFormat="1" applyFont="1" applyBorder="1" applyAlignment="1">
      <alignment horizontal="lef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left" vertical="center"/>
    </xf>
    <xf numFmtId="176" fontId="9" fillId="0" borderId="12" xfId="0" applyNumberFormat="1" applyFont="1" applyBorder="1" applyAlignment="1">
      <alignment horizontal="left" vertical="center"/>
    </xf>
    <xf numFmtId="176" fontId="0" fillId="0" borderId="7" xfId="0" applyNumberForma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14</xdr:row>
      <xdr:rowOff>295275</xdr:rowOff>
    </xdr:from>
    <xdr:to>
      <xdr:col>4</xdr:col>
      <xdr:colOff>1266824</xdr:colOff>
      <xdr:row>17</xdr:row>
      <xdr:rowOff>9524</xdr:rowOff>
    </xdr:to>
    <xdr:sp macro="" textlink="">
      <xdr:nvSpPr>
        <xdr:cNvPr id="2" name="角丸四角形吹き出し 1"/>
        <xdr:cNvSpPr/>
      </xdr:nvSpPr>
      <xdr:spPr>
        <a:xfrm>
          <a:off x="3524249" y="4467225"/>
          <a:ext cx="1438275" cy="628649"/>
        </a:xfrm>
        <a:prstGeom prst="wedgeRoundRectCallout">
          <a:avLst>
            <a:gd name="adj1" fmla="val 38708"/>
            <a:gd name="adj2" fmla="val 71360"/>
            <a:gd name="adj3" fmla="val 1666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事業のべ参加人数</a:t>
          </a:r>
          <a:endParaRPr kumimoji="1" lang="en-US" altLang="ja-JP" sz="900"/>
        </a:p>
        <a:p>
          <a:pPr algn="ctr"/>
          <a:r>
            <a:rPr kumimoji="1" lang="en-US" altLang="ja-JP" sz="900"/>
            <a:t>150</a:t>
          </a:r>
          <a:r>
            <a:rPr kumimoji="1" lang="ja-JP" altLang="en-US" sz="900"/>
            <a:t>人を想定。</a:t>
          </a:r>
        </a:p>
      </xdr:txBody>
    </xdr:sp>
    <xdr:clientData/>
  </xdr:twoCellAnchor>
  <xdr:twoCellAnchor>
    <xdr:from>
      <xdr:col>4</xdr:col>
      <xdr:colOff>857250</xdr:colOff>
      <xdr:row>10</xdr:row>
      <xdr:rowOff>38099</xdr:rowOff>
    </xdr:from>
    <xdr:to>
      <xdr:col>5</xdr:col>
      <xdr:colOff>1524001</xdr:colOff>
      <xdr:row>12</xdr:row>
      <xdr:rowOff>28574</xdr:rowOff>
    </xdr:to>
    <xdr:sp macro="" textlink="">
      <xdr:nvSpPr>
        <xdr:cNvPr id="3" name="角丸四角形吹き出し 2"/>
        <xdr:cNvSpPr/>
      </xdr:nvSpPr>
      <xdr:spPr>
        <a:xfrm>
          <a:off x="4552950" y="2990849"/>
          <a:ext cx="2143126" cy="600075"/>
        </a:xfrm>
        <a:prstGeom prst="wedgeRoundRectCallout">
          <a:avLst>
            <a:gd name="adj1" fmla="val -31715"/>
            <a:gd name="adj2" fmla="val -66376"/>
            <a:gd name="adj3" fmla="val 1666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宿泊費で上限額を超える場合は</a:t>
          </a:r>
          <a:endParaRPr kumimoji="1" lang="en-US" altLang="ja-JP" sz="900"/>
        </a:p>
        <a:p>
          <a:pPr algn="ctr"/>
          <a:r>
            <a:rPr kumimoji="1" lang="ja-JP" altLang="en-US" sz="900"/>
            <a:t>修正してください。</a:t>
          </a:r>
          <a:endParaRPr kumimoji="1" lang="en-US" altLang="ja-JP" sz="90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4</xdr:col>
      <xdr:colOff>933451</xdr:colOff>
      <xdr:row>22</xdr:row>
      <xdr:rowOff>304799</xdr:rowOff>
    </xdr:from>
    <xdr:to>
      <xdr:col>5</xdr:col>
      <xdr:colOff>1438276</xdr:colOff>
      <xdr:row>25</xdr:row>
      <xdr:rowOff>219075</xdr:rowOff>
    </xdr:to>
    <xdr:sp macro="" textlink="">
      <xdr:nvSpPr>
        <xdr:cNvPr id="4" name="角丸四角形吹き出し 3"/>
        <xdr:cNvSpPr/>
      </xdr:nvSpPr>
      <xdr:spPr>
        <a:xfrm>
          <a:off x="4629151" y="7010399"/>
          <a:ext cx="1981200" cy="828676"/>
        </a:xfrm>
        <a:prstGeom prst="wedgeRoundRectCallout">
          <a:avLst>
            <a:gd name="adj1" fmla="val -36311"/>
            <a:gd name="adj2" fmla="val -97812"/>
            <a:gd name="adj3" fmla="val 1666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/>
            <a:t>この金額を</a:t>
          </a:r>
          <a:endParaRPr kumimoji="1" lang="en-US" altLang="ja-JP" sz="900"/>
        </a:p>
        <a:p>
          <a:pPr algn="ctr"/>
          <a:r>
            <a:rPr kumimoji="1" lang="ja-JP" altLang="en-US" sz="900"/>
            <a:t>補助金交付申請書の</a:t>
          </a:r>
          <a:endParaRPr kumimoji="1" lang="en-US" altLang="ja-JP" sz="900"/>
        </a:p>
        <a:p>
          <a:pPr algn="ctr"/>
          <a:r>
            <a:rPr kumimoji="1" lang="ja-JP" altLang="en-US" sz="900"/>
            <a:t>交付申請額に記載してください。</a:t>
          </a:r>
          <a:endParaRPr kumimoji="1" lang="en-US" altLang="ja-JP" sz="900"/>
        </a:p>
      </xdr:txBody>
    </xdr:sp>
    <xdr:clientData/>
  </xdr:twoCellAnchor>
  <xdr:twoCellAnchor>
    <xdr:from>
      <xdr:col>2</xdr:col>
      <xdr:colOff>1009650</xdr:colOff>
      <xdr:row>1</xdr:row>
      <xdr:rowOff>57150</xdr:rowOff>
    </xdr:from>
    <xdr:to>
      <xdr:col>4</xdr:col>
      <xdr:colOff>142875</xdr:colOff>
      <xdr:row>2</xdr:row>
      <xdr:rowOff>19050</xdr:rowOff>
    </xdr:to>
    <xdr:sp macro="" textlink="">
      <xdr:nvSpPr>
        <xdr:cNvPr id="5" name="角丸四角形 4"/>
        <xdr:cNvSpPr/>
      </xdr:nvSpPr>
      <xdr:spPr>
        <a:xfrm>
          <a:off x="2057400" y="228600"/>
          <a:ext cx="828675" cy="1333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BreakPreview" topLeftCell="A8" zoomScaleNormal="100" zoomScaleSheetLayoutView="100" workbookViewId="0">
      <selection activeCell="F15" sqref="F15"/>
    </sheetView>
  </sheetViews>
  <sheetFormatPr defaultRowHeight="13.5" x14ac:dyDescent="0.15"/>
  <cols>
    <col min="1" max="1" width="21.375" customWidth="1"/>
    <col min="2" max="2" width="3.875" customWidth="1"/>
    <col min="3" max="3" width="19.375" customWidth="1"/>
    <col min="4" max="4" width="3.875" customWidth="1"/>
    <col min="5" max="5" width="19.375" customWidth="1"/>
    <col min="6" max="6" width="20.5" customWidth="1"/>
  </cols>
  <sheetData>
    <row r="1" spans="1:6" hidden="1" x14ac:dyDescent="0.15"/>
    <row r="2" spans="1:6" ht="26.25" customHeight="1" x14ac:dyDescent="0.15"/>
    <row r="3" spans="1:6" ht="15.75" customHeight="1" x14ac:dyDescent="0.15">
      <c r="A3" s="48" t="s">
        <v>55</v>
      </c>
    </row>
    <row r="4" spans="1:6" s="1" customFormat="1" ht="23.25" customHeight="1" x14ac:dyDescent="0.15">
      <c r="A4" s="49" t="s">
        <v>54</v>
      </c>
      <c r="B4" s="49"/>
      <c r="C4" s="49"/>
      <c r="D4" s="49"/>
      <c r="E4" s="49"/>
      <c r="F4" s="49"/>
    </row>
    <row r="5" spans="1:6" s="1" customFormat="1" ht="47.25" customHeight="1" x14ac:dyDescent="0.15">
      <c r="A5" s="50" t="s">
        <v>53</v>
      </c>
      <c r="B5" s="51"/>
      <c r="C5" s="51"/>
      <c r="D5" s="51"/>
      <c r="E5" s="51"/>
      <c r="F5" s="51"/>
    </row>
    <row r="6" spans="1:6" s="1" customFormat="1" ht="24" customHeight="1" thickBot="1" x14ac:dyDescent="0.2">
      <c r="A6" s="21" t="s">
        <v>52</v>
      </c>
      <c r="B6" s="52" t="s">
        <v>51</v>
      </c>
      <c r="C6" s="53"/>
      <c r="D6" s="52" t="s">
        <v>50</v>
      </c>
      <c r="E6" s="53"/>
      <c r="F6" s="21" t="s">
        <v>49</v>
      </c>
    </row>
    <row r="7" spans="1:6" s="1" customFormat="1" ht="24" customHeight="1" thickTop="1" x14ac:dyDescent="0.15">
      <c r="A7" s="47" t="s">
        <v>23</v>
      </c>
      <c r="B7" s="54">
        <v>39750</v>
      </c>
      <c r="C7" s="55"/>
      <c r="D7" s="54">
        <f>B7</f>
        <v>39750</v>
      </c>
      <c r="E7" s="55"/>
      <c r="F7" s="20"/>
    </row>
    <row r="8" spans="1:6" s="1" customFormat="1" ht="24" customHeight="1" x14ac:dyDescent="0.15">
      <c r="A8" s="42" t="s">
        <v>48</v>
      </c>
      <c r="B8" s="56">
        <v>195000</v>
      </c>
      <c r="C8" s="57"/>
      <c r="D8" s="56">
        <f>IF(B8&gt;ROUNDDOWN(C20*0.5,0),ROUNDDOWN(C20*0.5,0),B8)</f>
        <v>180775</v>
      </c>
      <c r="E8" s="57"/>
      <c r="F8" s="46" t="s">
        <v>41</v>
      </c>
    </row>
    <row r="9" spans="1:6" s="1" customFormat="1" ht="24" customHeight="1" x14ac:dyDescent="0.15">
      <c r="A9" s="42" t="s">
        <v>47</v>
      </c>
      <c r="B9" s="56">
        <v>8500</v>
      </c>
      <c r="C9" s="57"/>
      <c r="D9" s="56">
        <f>B9</f>
        <v>8500</v>
      </c>
      <c r="E9" s="57"/>
      <c r="F9" s="45"/>
    </row>
    <row r="10" spans="1:6" s="1" customFormat="1" ht="24" customHeight="1" x14ac:dyDescent="0.15">
      <c r="A10" s="42" t="s">
        <v>46</v>
      </c>
      <c r="B10" s="56">
        <v>20000</v>
      </c>
      <c r="C10" s="57"/>
      <c r="D10" s="56">
        <v>14500</v>
      </c>
      <c r="E10" s="57"/>
      <c r="F10" s="45" t="s">
        <v>45</v>
      </c>
    </row>
    <row r="11" spans="1:6" s="1" customFormat="1" ht="24" customHeight="1" x14ac:dyDescent="0.15">
      <c r="A11" s="42" t="s">
        <v>44</v>
      </c>
      <c r="B11" s="56">
        <f>0</f>
        <v>0</v>
      </c>
      <c r="C11" s="57"/>
      <c r="D11" s="56">
        <f>B11</f>
        <v>0</v>
      </c>
      <c r="E11" s="57"/>
      <c r="F11" s="45"/>
    </row>
    <row r="12" spans="1:6" s="1" customFormat="1" ht="24" customHeight="1" x14ac:dyDescent="0.15">
      <c r="A12" s="42" t="s">
        <v>43</v>
      </c>
      <c r="B12" s="56">
        <f>0</f>
        <v>0</v>
      </c>
      <c r="C12" s="57"/>
      <c r="D12" s="56">
        <f>B12</f>
        <v>0</v>
      </c>
      <c r="E12" s="57"/>
      <c r="F12" s="45"/>
    </row>
    <row r="13" spans="1:6" s="1" customFormat="1" ht="24" customHeight="1" x14ac:dyDescent="0.15">
      <c r="A13" s="42" t="s">
        <v>42</v>
      </c>
      <c r="B13" s="56">
        <v>36000</v>
      </c>
      <c r="C13" s="57"/>
      <c r="D13" s="56">
        <f>IF(B13&gt;ROUNDDOWN(C20*0.5,0),ROUNDDOWN(C20*0.5,0),B13)</f>
        <v>36000</v>
      </c>
      <c r="E13" s="57"/>
      <c r="F13" s="45" t="s">
        <v>41</v>
      </c>
    </row>
    <row r="14" spans="1:6" s="1" customFormat="1" ht="24" customHeight="1" x14ac:dyDescent="0.15">
      <c r="A14" s="42" t="s">
        <v>40</v>
      </c>
      <c r="B14" s="56">
        <v>9800</v>
      </c>
      <c r="C14" s="57"/>
      <c r="D14" s="56">
        <f>B14</f>
        <v>9800</v>
      </c>
      <c r="E14" s="57"/>
      <c r="F14" s="45"/>
    </row>
    <row r="15" spans="1:6" s="1" customFormat="1" ht="24" customHeight="1" x14ac:dyDescent="0.15">
      <c r="A15" s="42" t="s">
        <v>39</v>
      </c>
      <c r="B15" s="56">
        <v>36000</v>
      </c>
      <c r="C15" s="57"/>
      <c r="D15" s="56">
        <f>B15</f>
        <v>36000</v>
      </c>
      <c r="E15" s="57"/>
      <c r="F15" s="45" t="s">
        <v>38</v>
      </c>
    </row>
    <row r="16" spans="1:6" s="1" customFormat="1" ht="24" customHeight="1" x14ac:dyDescent="0.15">
      <c r="A16" s="42" t="s">
        <v>37</v>
      </c>
      <c r="B16" s="56">
        <v>0</v>
      </c>
      <c r="C16" s="57"/>
      <c r="D16" s="56">
        <f>B16</f>
        <v>0</v>
      </c>
      <c r="E16" s="57"/>
      <c r="F16" s="45"/>
    </row>
    <row r="17" spans="1:6" s="1" customFormat="1" ht="24" customHeight="1" x14ac:dyDescent="0.15">
      <c r="A17" s="42" t="s">
        <v>36</v>
      </c>
      <c r="B17" s="56">
        <f>0</f>
        <v>0</v>
      </c>
      <c r="C17" s="57"/>
      <c r="D17" s="56">
        <f>B17</f>
        <v>0</v>
      </c>
      <c r="E17" s="57"/>
      <c r="F17" s="45"/>
    </row>
    <row r="18" spans="1:6" s="1" customFormat="1" ht="31.5" x14ac:dyDescent="0.15">
      <c r="A18" s="44" t="s">
        <v>35</v>
      </c>
      <c r="B18" s="56">
        <v>16500</v>
      </c>
      <c r="C18" s="57"/>
      <c r="D18" s="56">
        <v>15000</v>
      </c>
      <c r="E18" s="57"/>
      <c r="F18" s="43" t="s">
        <v>34</v>
      </c>
    </row>
    <row r="19" spans="1:6" s="1" customFormat="1" ht="24" customHeight="1" thickBot="1" x14ac:dyDescent="0.2">
      <c r="A19" s="42" t="s">
        <v>33</v>
      </c>
      <c r="B19" s="56">
        <f>0</f>
        <v>0</v>
      </c>
      <c r="C19" s="57"/>
      <c r="D19" s="56">
        <f>B19</f>
        <v>0</v>
      </c>
      <c r="E19" s="57"/>
      <c r="F19" s="14"/>
    </row>
    <row r="20" spans="1:6" s="1" customFormat="1" ht="24" customHeight="1" thickBot="1" x14ac:dyDescent="0.2">
      <c r="A20" s="41" t="s">
        <v>21</v>
      </c>
      <c r="B20" s="40" t="s">
        <v>32</v>
      </c>
      <c r="C20" s="39">
        <f>SUM(B7:C19)</f>
        <v>361550</v>
      </c>
      <c r="D20" s="38" t="s">
        <v>31</v>
      </c>
      <c r="E20" s="35">
        <f>SUM(D7:E19)</f>
        <v>340325</v>
      </c>
      <c r="F20" s="37"/>
    </row>
    <row r="21" spans="1:6" s="1" customFormat="1" ht="24" customHeight="1" thickBot="1" x14ac:dyDescent="0.2">
      <c r="A21" s="36"/>
      <c r="B21" s="58" t="s">
        <v>30</v>
      </c>
      <c r="C21" s="59"/>
      <c r="D21" s="12" t="s">
        <v>29</v>
      </c>
      <c r="E21" s="35">
        <f>ROUNDDOWN(E20*0.9,0)</f>
        <v>306292</v>
      </c>
      <c r="F21" s="34" t="s">
        <v>28</v>
      </c>
    </row>
    <row r="22" spans="1:6" s="1" customFormat="1" ht="24" customHeight="1" thickBot="1" x14ac:dyDescent="0.2">
      <c r="A22" s="2"/>
      <c r="B22" s="60" t="s">
        <v>27</v>
      </c>
      <c r="C22" s="61"/>
      <c r="D22" s="12" t="s">
        <v>26</v>
      </c>
      <c r="E22" s="35">
        <f>IF(E21&gt;=300000,300000,E21)</f>
        <v>300000</v>
      </c>
      <c r="F22" s="34" t="s">
        <v>25</v>
      </c>
    </row>
    <row r="23" spans="1:6" s="1" customFormat="1" ht="24" customHeight="1" x14ac:dyDescent="0.15">
      <c r="A23" s="24" t="s">
        <v>24</v>
      </c>
      <c r="B23" s="23"/>
      <c r="C23" s="22"/>
      <c r="D23" s="23"/>
      <c r="E23" s="22"/>
      <c r="F23" s="2"/>
    </row>
    <row r="24" spans="1:6" s="1" customFormat="1" ht="24" customHeight="1" thickBot="1" x14ac:dyDescent="0.2">
      <c r="A24" s="21" t="s">
        <v>16</v>
      </c>
      <c r="B24" s="52" t="s">
        <v>15</v>
      </c>
      <c r="C24" s="53"/>
      <c r="D24" s="52" t="s">
        <v>14</v>
      </c>
      <c r="E24" s="53"/>
      <c r="F24" s="33"/>
    </row>
    <row r="25" spans="1:6" s="1" customFormat="1" ht="24" customHeight="1" thickTop="1" x14ac:dyDescent="0.15">
      <c r="A25" s="32" t="s">
        <v>23</v>
      </c>
      <c r="B25" s="62">
        <v>10000</v>
      </c>
      <c r="C25" s="63"/>
      <c r="D25" s="64" t="s">
        <v>22</v>
      </c>
      <c r="E25" s="65"/>
      <c r="F25" s="29"/>
    </row>
    <row r="26" spans="1:6" s="1" customFormat="1" ht="24" customHeight="1" x14ac:dyDescent="0.15">
      <c r="A26" s="32"/>
      <c r="B26" s="56">
        <f>0</f>
        <v>0</v>
      </c>
      <c r="C26" s="57"/>
      <c r="D26" s="66"/>
      <c r="E26" s="67"/>
      <c r="F26" s="29"/>
    </row>
    <row r="27" spans="1:6" s="1" customFormat="1" ht="24" customHeight="1" x14ac:dyDescent="0.15">
      <c r="A27" s="31"/>
      <c r="B27" s="56">
        <f>0</f>
        <v>0</v>
      </c>
      <c r="C27" s="57"/>
      <c r="D27" s="66"/>
      <c r="E27" s="67"/>
      <c r="F27" s="29"/>
    </row>
    <row r="28" spans="1:6" s="1" customFormat="1" ht="24" customHeight="1" x14ac:dyDescent="0.15">
      <c r="A28" s="31"/>
      <c r="B28" s="56">
        <f>0</f>
        <v>0</v>
      </c>
      <c r="C28" s="57"/>
      <c r="D28" s="66"/>
      <c r="E28" s="67"/>
      <c r="F28" s="29"/>
    </row>
    <row r="29" spans="1:6" s="1" customFormat="1" ht="24" customHeight="1" thickBot="1" x14ac:dyDescent="0.2">
      <c r="A29" s="30"/>
      <c r="B29" s="68">
        <v>0</v>
      </c>
      <c r="C29" s="69"/>
      <c r="D29" s="70"/>
      <c r="E29" s="71"/>
      <c r="F29" s="29"/>
    </row>
    <row r="30" spans="1:6" s="1" customFormat="1" ht="24" customHeight="1" thickBot="1" x14ac:dyDescent="0.2">
      <c r="A30" s="28" t="s">
        <v>21</v>
      </c>
      <c r="B30" s="13" t="s">
        <v>20</v>
      </c>
      <c r="C30" s="11">
        <f>SUM(B25:C29)</f>
        <v>10000</v>
      </c>
      <c r="D30" s="72"/>
      <c r="E30" s="72"/>
      <c r="F30" s="2"/>
    </row>
    <row r="31" spans="1:6" s="7" customFormat="1" ht="24" customHeight="1" thickBot="1" x14ac:dyDescent="0.2">
      <c r="A31" s="27" t="s">
        <v>19</v>
      </c>
      <c r="B31" s="12" t="s">
        <v>18</v>
      </c>
      <c r="C31" s="26">
        <f>C20+C30</f>
        <v>371550</v>
      </c>
      <c r="D31" s="8"/>
      <c r="E31" s="25"/>
      <c r="F31" s="8"/>
    </row>
    <row r="32" spans="1:6" s="1" customFormat="1" ht="24" customHeight="1" x14ac:dyDescent="0.15">
      <c r="A32" s="24" t="s">
        <v>17</v>
      </c>
      <c r="B32" s="23"/>
      <c r="C32" s="22"/>
      <c r="D32" s="23"/>
      <c r="E32" s="22"/>
      <c r="F32" s="2"/>
    </row>
    <row r="33" spans="1:9" s="1" customFormat="1" ht="24" customHeight="1" thickBot="1" x14ac:dyDescent="0.2">
      <c r="A33" s="21" t="s">
        <v>16</v>
      </c>
      <c r="B33" s="52" t="s">
        <v>15</v>
      </c>
      <c r="C33" s="53"/>
      <c r="D33" s="52" t="s">
        <v>14</v>
      </c>
      <c r="E33" s="53"/>
      <c r="F33" s="21" t="s">
        <v>13</v>
      </c>
    </row>
    <row r="34" spans="1:9" s="1" customFormat="1" ht="24" customHeight="1" thickTop="1" x14ac:dyDescent="0.15">
      <c r="A34" s="19" t="s">
        <v>12</v>
      </c>
      <c r="B34" s="56">
        <v>0</v>
      </c>
      <c r="C34" s="57"/>
      <c r="D34" s="66"/>
      <c r="E34" s="67"/>
      <c r="F34" s="20" t="s">
        <v>11</v>
      </c>
    </row>
    <row r="35" spans="1:9" s="1" customFormat="1" ht="24" customHeight="1" x14ac:dyDescent="0.15">
      <c r="A35" s="19" t="s">
        <v>10</v>
      </c>
      <c r="B35" s="56">
        <f>0</f>
        <v>0</v>
      </c>
      <c r="C35" s="57"/>
      <c r="D35" s="66"/>
      <c r="E35" s="67"/>
      <c r="F35" s="18" t="s">
        <v>9</v>
      </c>
    </row>
    <row r="36" spans="1:9" s="1" customFormat="1" ht="24" customHeight="1" x14ac:dyDescent="0.15">
      <c r="A36" s="17" t="s">
        <v>8</v>
      </c>
      <c r="B36" s="56">
        <v>200000</v>
      </c>
      <c r="C36" s="57"/>
      <c r="D36" s="66"/>
      <c r="E36" s="67"/>
      <c r="F36" s="16" t="s">
        <v>7</v>
      </c>
    </row>
    <row r="37" spans="1:9" s="1" customFormat="1" ht="24" customHeight="1" thickBot="1" x14ac:dyDescent="0.2">
      <c r="A37" s="15"/>
      <c r="B37" s="68">
        <f>0</f>
        <v>0</v>
      </c>
      <c r="C37" s="69"/>
      <c r="D37" s="70"/>
      <c r="E37" s="71"/>
      <c r="F37" s="14"/>
      <c r="H37" s="2"/>
      <c r="I37" s="2"/>
    </row>
    <row r="38" spans="1:9" s="7" customFormat="1" ht="24" customHeight="1" thickBot="1" x14ac:dyDescent="0.2">
      <c r="A38" s="13" t="s">
        <v>6</v>
      </c>
      <c r="B38" s="12" t="s">
        <v>5</v>
      </c>
      <c r="C38" s="11">
        <f>SUM(B34:C37)</f>
        <v>200000</v>
      </c>
      <c r="D38" s="10"/>
      <c r="E38" s="9"/>
      <c r="F38" s="9"/>
      <c r="G38" s="8"/>
    </row>
    <row r="39" spans="1:9" s="1" customFormat="1" ht="24" customHeight="1" thickBot="1" x14ac:dyDescent="0.2">
      <c r="A39" s="78" t="s">
        <v>4</v>
      </c>
      <c r="B39" s="78"/>
      <c r="C39" s="78"/>
      <c r="D39" s="78"/>
      <c r="E39" s="78"/>
      <c r="F39" s="78"/>
    </row>
    <row r="40" spans="1:9" s="1" customFormat="1" ht="24" customHeight="1" thickBot="1" x14ac:dyDescent="0.2">
      <c r="A40" s="6" t="s">
        <v>3</v>
      </c>
      <c r="B40" s="79" t="s">
        <v>2</v>
      </c>
      <c r="C40" s="80"/>
      <c r="D40" s="81" t="s">
        <v>1</v>
      </c>
      <c r="E40" s="82"/>
      <c r="F40" s="5" t="s">
        <v>0</v>
      </c>
    </row>
    <row r="41" spans="1:9" s="1" customFormat="1" ht="24" customHeight="1" thickBot="1" x14ac:dyDescent="0.2">
      <c r="A41" s="4">
        <f>C31</f>
        <v>371550</v>
      </c>
      <c r="B41" s="83">
        <f>E22+C38</f>
        <v>500000</v>
      </c>
      <c r="C41" s="84"/>
      <c r="D41" s="83">
        <f>A41-B41</f>
        <v>-128450</v>
      </c>
      <c r="E41" s="84"/>
      <c r="F41" s="3">
        <f>IF(D41&lt;0,E22+D41,E22)</f>
        <v>171550</v>
      </c>
    </row>
    <row r="42" spans="1:9" s="1" customFormat="1" ht="24" customHeight="1" x14ac:dyDescent="0.15">
      <c r="A42" s="73"/>
      <c r="B42" s="73"/>
      <c r="C42" s="73"/>
      <c r="D42" s="73"/>
      <c r="E42" s="73"/>
      <c r="F42" s="73"/>
    </row>
    <row r="43" spans="1:9" s="1" customFormat="1" x14ac:dyDescent="0.15">
      <c r="A43" s="73"/>
      <c r="B43" s="73"/>
      <c r="C43" s="73"/>
      <c r="D43" s="73"/>
      <c r="E43" s="73"/>
      <c r="F43" s="74"/>
    </row>
    <row r="44" spans="1:9" s="1" customFormat="1" ht="22.5" customHeight="1" x14ac:dyDescent="0.15">
      <c r="A44" s="75"/>
      <c r="B44" s="75"/>
      <c r="C44" s="75"/>
      <c r="D44" s="75"/>
      <c r="E44" s="75"/>
      <c r="F44" s="76"/>
      <c r="G44" s="2"/>
    </row>
    <row r="45" spans="1:9" ht="24" customHeight="1" x14ac:dyDescent="0.15">
      <c r="A45" s="77"/>
      <c r="B45" s="77"/>
      <c r="C45" s="77"/>
      <c r="D45" s="77"/>
      <c r="E45" s="77"/>
    </row>
  </sheetData>
  <mergeCells count="64">
    <mergeCell ref="B37:C37"/>
    <mergeCell ref="D37:E37"/>
    <mergeCell ref="A43:F43"/>
    <mergeCell ref="A44:F44"/>
    <mergeCell ref="A45:E45"/>
    <mergeCell ref="A39:F39"/>
    <mergeCell ref="B40:C40"/>
    <mergeCell ref="D40:E40"/>
    <mergeCell ref="B41:C41"/>
    <mergeCell ref="D41:E41"/>
    <mergeCell ref="A42:F42"/>
    <mergeCell ref="B34:C34"/>
    <mergeCell ref="D34:E34"/>
    <mergeCell ref="B35:C35"/>
    <mergeCell ref="D35:E35"/>
    <mergeCell ref="B36:C36"/>
    <mergeCell ref="D36:E36"/>
    <mergeCell ref="B29:C29"/>
    <mergeCell ref="D29:E29"/>
    <mergeCell ref="D30:E30"/>
    <mergeCell ref="B33:C33"/>
    <mergeCell ref="D33:E33"/>
    <mergeCell ref="B26:C26"/>
    <mergeCell ref="D26:E26"/>
    <mergeCell ref="B27:C27"/>
    <mergeCell ref="D27:E27"/>
    <mergeCell ref="B28:C28"/>
    <mergeCell ref="D28:E28"/>
    <mergeCell ref="B21:C21"/>
    <mergeCell ref="B22:C22"/>
    <mergeCell ref="B24:C24"/>
    <mergeCell ref="D24:E24"/>
    <mergeCell ref="B25:C25"/>
    <mergeCell ref="D25:E25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4:F4"/>
    <mergeCell ref="A5:F5"/>
    <mergeCell ref="B6:C6"/>
    <mergeCell ref="D6:E6"/>
    <mergeCell ref="B7:C7"/>
    <mergeCell ref="D7:E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6" orientation="portrait" r:id="rId1"/>
  <headerFooter>
    <oddHeader xml:space="preserve">&amp;R&amp;"ＭＳ 明朝,標準"&amp;10玉野市協働のまちづくり事業&amp;"ＭＳ Ｐゴシック,標準"&amp;11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事業経費明細書 (記入例)</vt:lpstr>
      <vt:lpstr>'事業経費明細書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　由香</dc:creator>
  <cp:lastModifiedBy>河井　由香</cp:lastModifiedBy>
  <dcterms:created xsi:type="dcterms:W3CDTF">2023-12-11T05:14:52Z</dcterms:created>
  <dcterms:modified xsi:type="dcterms:W3CDTF">2023-12-20T04:31:26Z</dcterms:modified>
</cp:coreProperties>
</file>