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amano-fs01\tamano-fs01\10103_財政課\02 決算関係\財政状況資料集\R05（R07作成）\02_作成２回目\03_県へ回答\"/>
    </mc:Choice>
  </mc:AlternateContent>
  <bookViews>
    <workbookView xWindow="0" yWindow="0" windowWidth="28800" windowHeight="10335" tabRatio="85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<sst xmlns="http://schemas.openxmlformats.org/spreadsheetml/2006/main" count="1134" uniqueCount="577">
  <si>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</si>
  <si>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</si>
  <si>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</si>
  <si>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</si>
  <si>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</si>
  <si>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</si>
  <si>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</si>
  <si>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</si>
  <si>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</si>
  <si>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</si>
  <si>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</si>
  <si>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</si>
  <si>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</si>
  <si>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</si>
  <si>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</si>
  <si>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</si>
  <si>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</si>
  <si>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</si>
  <si>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</si>
  <si>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</si>
  <si>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</si>
  <si>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</si>
  <si>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</si>
  <si>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</si>
  <si>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</si>
  <si>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</si>
  <si>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</si>
  <si>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</si>
  <si>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</si>
  <si>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</si>
  <si>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</si>
  <si>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</si>
  <si>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</si>
  <si>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</si>
  <si>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</si>
  <si>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</si>
  <si>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</si>
  <si>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</si>
  <si>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</si>
  <si>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</si>
  <si>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</si>
  <si>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</si>
  <si>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</si>
  <si>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</si>
  <si>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</si>
  <si>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</si>
  <si>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</si>
  <si>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</si>
  <si>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</si>
  <si>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</si>
  <si>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</si>
  <si>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</si>
  <si>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</si>
  <si>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</si>
  <si>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</si>
  <si>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</si>
  <si>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</si>
  <si>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</si>
  <si>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</si>
  <si>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</si>
  <si>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</si>
  <si>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</si>
  <si>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</si>
  <si>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</si>
  <si>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</si>
  <si>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</si>
  <si>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</si>
  <si>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</si>
  <si>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</si>
  <si>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</si>
  <si>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</si>
  <si>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</si>
  <si>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</si>
  <si>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</si>
  <si>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</si>
  <si>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</si>
  <si>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</si>
  <si>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</si>
  <si>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</si>
  <si>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</si>
  <si>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</si>
  <si>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</si>
  <si>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</si>
  <si>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</si>
  <si>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</si>
  <si>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</si>
  <si>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</si>
  <si>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</si>
  <si>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</si>
  <si>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</si>
  <si>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</si>
  <si>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</si>
  <si>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</si>
  <si>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</si>
  <si>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</si>
  <si>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</si>
  <si>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</si>
  <si>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</si>
  <si>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</si>
  <si>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</si>
  <si>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</si>
  <si>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</si>
  <si>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</si>
  <si>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</si>
  <si>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</si>
  <si>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</si>
  <si>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</si>
  <si>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</si>
  <si>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</si>
  <si>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</si>
  <si>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</si>
  <si>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</si>
  <si>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</si>
  <si>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</si>
  <si>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</si>
  <si>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</si>
  <si>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</si>
  <si>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</si>
  <si>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</si>
  <si>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</si>
  <si>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</si>
  <si>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</si>
  <si>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</si>
  <si>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</si>
  <si>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</si>
  <si>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</si>
  <si>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</si>
  <si>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</si>
  <si>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</si>
  <si>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</si>
  <si>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</si>
  <si>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</si>
  <si>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</si>
  <si>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</si>
  <si>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</si>
  <si>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</si>
  <si>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</si>
  <si>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</si>
  <si>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</si>
  <si>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</si>
  <si>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</si>
  <si>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</si>
  <si>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</si>
  <si>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</si>
  <si>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</si>
  <si>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</si>
  <si>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</si>
  <si>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</si>
  <si>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</si>
  <si>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</si>
  <si>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</si>
  <si>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</si>
  <si>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</si>
  <si>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</si>
  <si>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</si>
  <si>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</si>
  <si>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</si>
  <si>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</si>
  <si>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</si>
  <si>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</si>
  <si>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</si>
  <si>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</si>
  <si>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</si>
  <si>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</si>
  <si>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</si>
  <si>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</si>
  <si>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</si>
  <si>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</si>
  <si>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</si>
  <si>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</si>
  <si>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</si>
  <si>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</si>
  <si>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</si>
  <si>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</si>
  <si>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</si>
  <si>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</si>
  <si>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</si>
  <si>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</si>
  <si>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</si>
  <si>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</si>
  <si>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</si>
  <si>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</si>
  <si>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</si>
  <si>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</si>
  <si>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</si>
  <si>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</si>
  <si>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</si>
  <si>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</si>
  <si>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</si>
  <si>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</si>
  <si>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</si>
  <si>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</si>
  <si>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</si>
  <si>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</si>
  <si>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</si>
  <si>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</si>
  <si>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</si>
  <si>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</si>
  <si>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</si>
  <si>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</si>
  <si>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</si>
  <si>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</si>
  <si>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</si>
  <si>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岡山県玉野市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</si>
  <si>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</si>
  <si>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</si>
  <si>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</si>
  <si>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</si>
  <si>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</si>
  <si>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</si>
  <si>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</si>
  <si>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</si>
  <si>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</si>
  <si>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</si>
  <si>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</si>
  <si>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</si>
  <si>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</si>
  <si>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</si>
  <si>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</si>
  <si>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</si>
  <si>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</si>
  <si>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</si>
  <si>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</si>
  <si>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</si>
  <si>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</si>
  <si>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</si>
  <si>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</si>
  <si>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</si>
  <si>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</si>
  <si>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</si>
  <si>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</si>
  <si>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</si>
  <si>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</si>
  <si>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</si>
  <si>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</si>
  <si>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</si>
  <si>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</si>
  <si>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</si>
  <si>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</si>
  <si>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</si>
  <si>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</si>
  <si>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</si>
  <si>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</si>
  <si>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</si>
  <si>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</si>
  <si>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</si>
  <si>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</si>
  <si>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</si>
  <si>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</si>
  <si>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</si>
  <si>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</si>
  <si>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</si>
  <si>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</si>
  <si>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</si>
  <si>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</si>
  <si>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</si>
  <si>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</si>
  <si>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</si>
  <si>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</si>
  <si>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</si>
  <si>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</si>
  <si>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</si>
  <si>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</si>
  <si>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</si>
  <si>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</si>
  <si>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</si>
  <si>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</si>
  <si>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</si>
  <si>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</si>
  <si>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</si>
  <si>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</si>
  <si>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</si>
  <si>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</si>
  <si>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</si>
  <si>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</si>
  <si>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</si>
  <si>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</si>
  <si>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</si>
  <si>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</si>
  <si>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</si>
  <si>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</si>
  <si>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</si>
  <si>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</si>
  <si>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</si>
  <si>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</si>
  <si>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</si>
  <si>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</si>
  <si>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</si>
  <si>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</si>
  <si>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</si>
  <si>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</si>
  <si>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</si>
  <si>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</si>
  <si>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</si>
  <si>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</si>
  <si>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</si>
  <si>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</si>
  <si>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</si>
  <si>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</si>
  <si>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</si>
  <si>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</si>
  <si>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</si>
  <si>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</si>
  <si>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</si>
  <si>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</si>
  <si>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</si>
  <si>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</si>
  <si>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</si>
  <si>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</si>
  <si>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</si>
  <si>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</si>
  <si>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</si>
  <si>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</si>
  <si>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</si>
  <si>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</si>
  <si>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</si>
  <si>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</si>
  <si>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</si>
  <si>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</si>
  <si>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</si>
  <si>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</si>
  <si>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</si>
  <si>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</si>
  <si>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</si>
  <si>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</si>
  <si>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</si>
  <si>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</si>
  <si>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</si>
  <si>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</si>
  <si>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</si>
  <si>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</si>
  <si>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</si>
  <si>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</si>
  <si>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</si>
  <si>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</si>
  <si>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</si>
  <si>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</si>
  <si>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</si>
  <si>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</si>
  <si>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</si>
  <si>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</si>
  <si>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</si>
  <si>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</si>
  <si>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</si>
  <si>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</si>
  <si>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</si>
  <si>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</si>
  <si>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</si>
  <si>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</si>
  <si>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</si>
  <si>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</si>
  <si>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</si>
  <si>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</si>
  <si>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</si>
  <si>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岡山県玉野市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</si>
  <si>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</si>
  <si>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</si>
  <si>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</si>
  <si>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</si>
  <si>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</si>
  <si>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</si>
  <si>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</si>
  <si>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</si>
  <si>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</si>
  <si>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</si>
  <si>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</si>
  <si>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</si>
  <si>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</si>
  <si>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</si>
  <si>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</si>
  <si>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</si>
  <si>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</si>
  <si>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</si>
  <si>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</si>
  <si>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</si>
  <si>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玉野市市立玉野海洋博物館事業特別会計</t>
    <phoneticPr fontId="5"/>
  </si>
  <si>
    <t>玉野市病院事業債管理特別会計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</si>
  <si>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</si>
  <si>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</si>
  <si>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</si>
  <si>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</si>
  <si>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</si>
  <si>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</si>
  <si>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</si>
  <si>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</si>
  <si>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</si>
  <si>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</si>
  <si>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</si>
  <si>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</si>
  <si>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</si>
  <si>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玉野市国民健康保険事業特別会計</t>
    <phoneticPr fontId="5"/>
  </si>
  <si>
    <t>玉野市介護保険事業特別会計</t>
    <phoneticPr fontId="5"/>
  </si>
  <si>
    <t>玉野市後期高齢者医療事業特別会計</t>
    <phoneticPr fontId="5"/>
  </si>
  <si>
    <t>玉野市競輪事業特別会計</t>
    <phoneticPr fontId="5"/>
  </si>
  <si>
    <t>玉野市水道事業会計</t>
    <phoneticPr fontId="5"/>
  </si>
  <si>
    <t>法適用企業</t>
    <phoneticPr fontId="5"/>
  </si>
  <si>
    <t>玉野市下水道事業会計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</si>
  <si>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</si>
  <si>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</si>
  <si>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</si>
  <si>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</si>
  <si>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</si>
  <si>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</si>
  <si>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</si>
  <si>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</si>
  <si>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</si>
  <si>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</si>
  <si>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</si>
  <si>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</si>
  <si>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</si>
  <si>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</si>
  <si>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</si>
  <si>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</si>
  <si>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</si>
  <si>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</si>
  <si>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</si>
  <si>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</si>
  <si>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</si>
  <si>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</si>
  <si>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</si>
  <si>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</si>
  <si>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</si>
  <si>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</si>
  <si>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</si>
  <si>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</si>
  <si>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</si>
  <si>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</si>
  <si>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</si>
  <si>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</si>
  <si>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</si>
  <si>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</si>
  <si>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</si>
  <si>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</si>
  <si>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</si>
  <si>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</si>
  <si>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</si>
  <si>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</si>
  <si>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</si>
  <si>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</si>
  <si>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</si>
  <si>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</si>
  <si>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</si>
  <si>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</si>
  <si>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</si>
  <si>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</si>
  <si>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</si>
  <si>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</si>
  <si>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</si>
  <si>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</si>
  <si>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</si>
  <si>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</si>
  <si>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</si>
  <si>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</si>
  <si>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</si>
  <si>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</si>
  <si>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</si>
  <si>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</si>
  <si>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</si>
  <si>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</si>
  <si>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</si>
  <si>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</si>
  <si>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</si>
  <si>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</si>
  <si>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</si>
  <si>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</si>
  <si>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</si>
  <si>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</si>
  <si>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</si>
  <si>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</si>
  <si>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</si>
  <si>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</si>
  <si>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</si>
  <si>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</si>
  <si>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</si>
  <si>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</si>
  <si>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</si>
  <si>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</si>
  <si>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</si>
  <si>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</si>
  <si>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</si>
  <si>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</si>
  <si>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</si>
  <si>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</si>
  <si>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</si>
  <si>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</si>
  <si>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</si>
  <si>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</si>
  <si>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</si>
  <si>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</si>
  <si>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</si>
  <si>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</si>
  <si>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</si>
  <si>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</si>
  <si>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</si>
  <si>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</si>
  <si>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</si>
  <si>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</si>
  <si>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</si>
  <si>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</si>
  <si>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</si>
  <si>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</si>
  <si>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</si>
  <si>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</si>
  <si>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</si>
  <si>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</si>
  <si>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</si>
  <si>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</si>
  <si>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</si>
  <si>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</si>
  <si>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</si>
  <si>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</si>
  <si>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</si>
  <si>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</si>
  <si>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</si>
  <si>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</si>
  <si>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</si>
  <si>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</si>
  <si>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</si>
  <si>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</si>
  <si>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</si>
  <si>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</si>
  <si>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</si>
  <si>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</si>
  <si>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</si>
  <si>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</si>
  <si>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</si>
  <si>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</si>
  <si>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</si>
  <si>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</si>
  <si>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</si>
  <si>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</si>
  <si>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</si>
  <si>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</si>
  <si>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玉野市水道事業会計</t>
  </si>
  <si>
    <t>玉野市下水道事業会計</t>
  </si>
  <si>
    <t>玉野市競輪事業特別会計</t>
  </si>
  <si>
    <t>玉野市介護保険事業特別会計</t>
  </si>
  <si>
    <t>玉野市国民健康保険事業特別会計</t>
  </si>
  <si>
    <t>玉野市後期高齢者医療事業特別会計</t>
  </si>
  <si>
    <t>玉野市市立玉野海洋博物館事業特別会計</t>
  </si>
  <si>
    <t>その他会計（赤字）</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</si>
  <si>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</si>
  <si>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</si>
  <si>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</si>
  <si>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</si>
  <si>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</si>
  <si>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</si>
  <si>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ナド</t>
    </rPh>
    <rPh sb="5" eb="7">
      <t>セイビ</t>
    </rPh>
    <rPh sb="7" eb="9">
      <t>キキン</t>
    </rPh>
    <phoneticPr fontId="5"/>
  </si>
  <si>
    <t>水産業振興基金</t>
    <rPh sb="0" eb="3">
      <t>スイサンギョウ</t>
    </rPh>
    <rPh sb="3" eb="5">
      <t>シンコウ</t>
    </rPh>
    <rPh sb="5" eb="7">
      <t>キキン</t>
    </rPh>
    <phoneticPr fontId="2"/>
  </si>
  <si>
    <t>ふるさとづくり基金</t>
    <rPh sb="7" eb="9">
      <t>キキン</t>
    </rPh>
    <phoneticPr fontId="2"/>
  </si>
  <si>
    <t>森林環境整備基金</t>
    <rPh sb="0" eb="2">
      <t>シンリン</t>
    </rPh>
    <rPh sb="2" eb="4">
      <t>カンキョウ</t>
    </rPh>
    <rPh sb="4" eb="6">
      <t>セイビ</t>
    </rPh>
    <rPh sb="6" eb="8">
      <t>キキン</t>
    </rPh>
    <phoneticPr fontId="2"/>
  </si>
  <si>
    <t>社会福祉事業基金</t>
    <rPh sb="0" eb="2">
      <t>シャカイ</t>
    </rPh>
    <rPh sb="2" eb="4">
      <t>フクシ</t>
    </rPh>
    <rPh sb="4" eb="6">
      <t>ジギョウ</t>
    </rPh>
    <rPh sb="6" eb="8">
      <t>キキン</t>
    </rPh>
    <phoneticPr fontId="2"/>
  </si>
  <si>
    <t>（公財）玉野市スポーツ振興財団</t>
    <rPh sb="1" eb="3">
      <t>コウザイ</t>
    </rPh>
    <rPh sb="4" eb="7">
      <t>タマノシ</t>
    </rPh>
    <rPh sb="11" eb="13">
      <t>シンコウ</t>
    </rPh>
    <rPh sb="13" eb="15">
      <t>ザイダン</t>
    </rPh>
    <phoneticPr fontId="2"/>
  </si>
  <si>
    <t>（公財）玉野市公園緑化協会</t>
    <rPh sb="1" eb="3">
      <t>コウザイ</t>
    </rPh>
    <rPh sb="4" eb="7">
      <t>タマノシ</t>
    </rPh>
    <rPh sb="7" eb="9">
      <t>コウエン</t>
    </rPh>
    <rPh sb="9" eb="11">
      <t>リョッカ</t>
    </rPh>
    <rPh sb="11" eb="13">
      <t>キョウカイ</t>
    </rPh>
    <phoneticPr fontId="2"/>
  </si>
  <si>
    <t>（一財）玉野産業振興公社</t>
    <rPh sb="1" eb="2">
      <t>イチ</t>
    </rPh>
    <rPh sb="2" eb="3">
      <t>ザイ</t>
    </rPh>
    <rPh sb="4" eb="6">
      <t>タマノ</t>
    </rPh>
    <rPh sb="6" eb="8">
      <t>サンギョウ</t>
    </rPh>
    <rPh sb="8" eb="10">
      <t>シンコウ</t>
    </rPh>
    <rPh sb="10" eb="12">
      <t>コウシャ</t>
    </rPh>
    <phoneticPr fontId="2"/>
  </si>
  <si>
    <t>玉野レクリエーション総合開発（株）</t>
    <rPh sb="0" eb="2">
      <t>タマノ</t>
    </rPh>
    <rPh sb="10" eb="12">
      <t>ソウゴウ</t>
    </rPh>
    <rPh sb="12" eb="14">
      <t>カイハツ</t>
    </rPh>
    <rPh sb="15" eb="16">
      <t>カブ</t>
    </rPh>
    <phoneticPr fontId="2"/>
  </si>
  <si>
    <t>（有）みどりの館みやま</t>
    <rPh sb="1" eb="2">
      <t>ユウ</t>
    </rPh>
    <rPh sb="7" eb="8">
      <t>ヤカタ</t>
    </rPh>
    <phoneticPr fontId="2"/>
  </si>
  <si>
    <t>ダイヤモンド瀬戸内観光（株）</t>
    <rPh sb="6" eb="9">
      <t>セトウチ</t>
    </rPh>
    <rPh sb="9" eb="11">
      <t>カンコウ</t>
    </rPh>
    <rPh sb="12" eb="13">
      <t>カブ</t>
    </rPh>
    <phoneticPr fontId="2"/>
  </si>
  <si>
    <t>（地独）玉野医療センター</t>
    <rPh sb="1" eb="2">
      <t>チ</t>
    </rPh>
    <rPh sb="2" eb="3">
      <t>ドク</t>
    </rPh>
    <rPh sb="4" eb="6">
      <t>タマノ</t>
    </rPh>
    <rPh sb="6" eb="8">
      <t>イリョウ</t>
    </rPh>
    <phoneticPr fontId="2"/>
  </si>
  <si>
    <t>岡山県南部水道企業団水道事業会計</t>
    <rPh sb="0" eb="3">
      <t>オカヤマケン</t>
    </rPh>
    <rPh sb="3" eb="5">
      <t>ナンブ</t>
    </rPh>
    <rPh sb="5" eb="7">
      <t>スイドウ</t>
    </rPh>
    <rPh sb="7" eb="10">
      <t>キギョウダン</t>
    </rPh>
    <rPh sb="10" eb="12">
      <t>スイドウ</t>
    </rPh>
    <rPh sb="12" eb="14">
      <t>ジギョウ</t>
    </rPh>
    <rPh sb="14" eb="16">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</si>
  <si>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</si>
  <si>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</si>
  <si>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岡山県市町村総合事務組合拠出金特別会計</t>
    <rPh sb="0" eb="3">
      <t>オカヤマケン</t>
    </rPh>
    <rPh sb="3" eb="6">
      <t>シチョウソン</t>
    </rPh>
    <rPh sb="6" eb="8">
      <t>ソウゴウ</t>
    </rPh>
    <rPh sb="8" eb="10">
      <t>ジム</t>
    </rPh>
    <rPh sb="10" eb="12">
      <t>クミアイ</t>
    </rPh>
    <rPh sb="12" eb="15">
      <t>キョシュツキン</t>
    </rPh>
    <rPh sb="15" eb="17">
      <t>トクベツ</t>
    </rPh>
    <rPh sb="17" eb="19">
      <t>カイケイ</t>
    </rPh>
    <phoneticPr fontId="2"/>
  </si>
  <si>
    <t>岡山県市町村税整理組合一般会計</t>
    <rPh sb="0" eb="3">
      <t>オカヤマケン</t>
    </rPh>
    <rPh sb="3" eb="6">
      <t>シチョウソン</t>
    </rPh>
    <rPh sb="6" eb="7">
      <t>ゼイ</t>
    </rPh>
    <rPh sb="7" eb="9">
      <t>セイリ</t>
    </rPh>
    <rPh sb="9" eb="11">
      <t>クミアイ</t>
    </rPh>
    <rPh sb="11" eb="13">
      <t>イッパン</t>
    </rPh>
    <rPh sb="13" eb="15">
      <t>カイケイ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</si>
  <si>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</si>
  <si>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岡山県後期高齢者医療広域連合後期高齢者医療特別会計</t>
    <rPh sb="0" eb="3">
      <t>オカヤマケン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</si>
  <si>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</si>
  <si>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</si>
  <si>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</si>
  <si>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</si>
  <si>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</si>
  <si>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</si>
  <si>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</si>
  <si>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</si>
  <si>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</si>
  <si>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充当可能財源である基金残高が増加したこと等により、令和５年度においても将来負担比率は算定されていない。今後は、公共施設等の再編整備等の大型事業の実施に伴い、多額の地方債発行が見込まれることから、これまで以上に公債費の適正化に取り組んでいく必要がある。有形固定資産減価償却率については、令和４年度より増加し、類似団体平均値よりも高い水準で推移している。これについては、令和５年度に改定した公共施設等総合管理計画において、公共施設等の延べ床面積を平成26年度末との比較で令和38年度末時点において36％削減するという目標を掲げ、老朽化した施設の集約化や複合化、除却を進めていくことにしており、将来的には減少していくことが見込まれる。</t>
    <rPh sb="0" eb="2">
      <t>ジュウトウ</t>
    </rPh>
    <rPh sb="2" eb="4">
      <t>カノウ</t>
    </rPh>
    <rPh sb="4" eb="6">
      <t>ザイゲン</t>
    </rPh>
    <rPh sb="9" eb="11">
      <t>キキン</t>
    </rPh>
    <rPh sb="11" eb="13">
      <t>ザンダカ</t>
    </rPh>
    <rPh sb="14" eb="16">
      <t>ゾウカ</t>
    </rPh>
    <rPh sb="20" eb="21">
      <t>ナド</t>
    </rPh>
    <rPh sb="25" eb="27">
      <t>レイワ</t>
    </rPh>
    <rPh sb="28" eb="30">
      <t>ネンド</t>
    </rPh>
    <rPh sb="35" eb="37">
      <t>ショウライ</t>
    </rPh>
    <rPh sb="37" eb="39">
      <t>フタン</t>
    </rPh>
    <rPh sb="39" eb="41">
      <t>ヒリツ</t>
    </rPh>
    <rPh sb="42" eb="44">
      <t>サンテイ</t>
    </rPh>
    <rPh sb="51" eb="53">
      <t>コンゴ</t>
    </rPh>
    <rPh sb="55" eb="57">
      <t>コウキョウ</t>
    </rPh>
    <rPh sb="57" eb="59">
      <t>シセツ</t>
    </rPh>
    <rPh sb="59" eb="60">
      <t>ナド</t>
    </rPh>
    <rPh sb="61" eb="63">
      <t>サイヘン</t>
    </rPh>
    <rPh sb="63" eb="65">
      <t>セイビ</t>
    </rPh>
    <rPh sb="65" eb="66">
      <t>ナド</t>
    </rPh>
    <rPh sb="67" eb="71">
      <t>オオガタジギョウ</t>
    </rPh>
    <rPh sb="72" eb="74">
      <t>ジッシ</t>
    </rPh>
    <rPh sb="75" eb="76">
      <t>トモナ</t>
    </rPh>
    <rPh sb="78" eb="80">
      <t>タガク</t>
    </rPh>
    <rPh sb="81" eb="84">
      <t>チホウサイ</t>
    </rPh>
    <rPh sb="84" eb="86">
      <t>ハッコウ</t>
    </rPh>
    <rPh sb="87" eb="89">
      <t>ミコ</t>
    </rPh>
    <rPh sb="101" eb="103">
      <t>イジョウ</t>
    </rPh>
    <rPh sb="104" eb="107">
      <t>コウサイヒ</t>
    </rPh>
    <rPh sb="108" eb="111">
      <t>テキセイカ</t>
    </rPh>
    <rPh sb="112" eb="113">
      <t>ト</t>
    </rPh>
    <rPh sb="114" eb="115">
      <t>ク</t>
    </rPh>
    <rPh sb="119" eb="121">
      <t>ヒツヨウ</t>
    </rPh>
    <rPh sb="125" eb="127">
      <t>ユウケイ</t>
    </rPh>
    <rPh sb="127" eb="131">
      <t>コテイシサン</t>
    </rPh>
    <rPh sb="131" eb="133">
      <t>ゲンカ</t>
    </rPh>
    <rPh sb="133" eb="136">
      <t>ショウキャクリツ</t>
    </rPh>
    <rPh sb="142" eb="144">
      <t>レイワ</t>
    </rPh>
    <rPh sb="145" eb="147">
      <t>ネンド</t>
    </rPh>
    <rPh sb="149" eb="151">
      <t>ゾウカ</t>
    </rPh>
    <rPh sb="153" eb="155">
      <t>ルイジ</t>
    </rPh>
    <rPh sb="155" eb="157">
      <t>ダンタイ</t>
    </rPh>
    <rPh sb="157" eb="160">
      <t>ヘイキンチ</t>
    </rPh>
    <rPh sb="163" eb="164">
      <t>タカ</t>
    </rPh>
    <rPh sb="165" eb="167">
      <t>スイジュン</t>
    </rPh>
    <rPh sb="168" eb="170">
      <t>スイイ</t>
    </rPh>
    <rPh sb="183" eb="185">
      <t>レイワ</t>
    </rPh>
    <rPh sb="186" eb="188">
      <t>ネンド</t>
    </rPh>
    <rPh sb="189" eb="191">
      <t>カイテイ</t>
    </rPh>
    <rPh sb="193" eb="195">
      <t>コウキョウ</t>
    </rPh>
    <rPh sb="195" eb="197">
      <t>シセツ</t>
    </rPh>
    <rPh sb="197" eb="198">
      <t>ナド</t>
    </rPh>
    <rPh sb="198" eb="200">
      <t>ソウゴウ</t>
    </rPh>
    <rPh sb="200" eb="202">
      <t>カンリ</t>
    </rPh>
    <rPh sb="202" eb="204">
      <t>ケイカク</t>
    </rPh>
    <rPh sb="209" eb="211">
      <t>コウキョウ</t>
    </rPh>
    <rPh sb="211" eb="213">
      <t>シセツ</t>
    </rPh>
    <rPh sb="213" eb="214">
      <t>ナド</t>
    </rPh>
    <rPh sb="215" eb="216">
      <t>ノ</t>
    </rPh>
    <rPh sb="217" eb="220">
      <t>ユカメンセキ</t>
    </rPh>
    <rPh sb="221" eb="223">
      <t>ヘイセイ</t>
    </rPh>
    <rPh sb="225" eb="227">
      <t>ネンド</t>
    </rPh>
    <rPh sb="227" eb="228">
      <t>マツ</t>
    </rPh>
    <rPh sb="230" eb="232">
      <t>ヒカク</t>
    </rPh>
    <rPh sb="233" eb="235">
      <t>レイワ</t>
    </rPh>
    <rPh sb="237" eb="239">
      <t>ネンド</t>
    </rPh>
    <rPh sb="239" eb="240">
      <t>マツ</t>
    </rPh>
    <rPh sb="240" eb="242">
      <t>ジテン</t>
    </rPh>
    <rPh sb="249" eb="251">
      <t>サクゲン</t>
    </rPh>
    <rPh sb="256" eb="258">
      <t>モクヒョウ</t>
    </rPh>
    <rPh sb="259" eb="260">
      <t>カカ</t>
    </rPh>
    <rPh sb="262" eb="265">
      <t>ロウキュウカ</t>
    </rPh>
    <rPh sb="267" eb="269">
      <t>シセツ</t>
    </rPh>
    <rPh sb="270" eb="273">
      <t>シュウヤクカ</t>
    </rPh>
    <rPh sb="274" eb="277">
      <t>フクゴウカ</t>
    </rPh>
    <rPh sb="278" eb="280">
      <t>ジョキャク</t>
    </rPh>
    <rPh sb="281" eb="282">
      <t>スス</t>
    </rPh>
    <rPh sb="294" eb="297">
      <t>ショウライテキ</t>
    </rPh>
    <rPh sb="299" eb="301">
      <t>ゲンショウ</t>
    </rPh>
    <rPh sb="308" eb="310">
      <t>ミコ</t>
    </rPh>
    <phoneticPr fontId="5"/>
  </si>
  <si>
    <t>充当可能財源である基金残高が増加したこと等により、令和５年度においても将来負担比率は算定されていない。実質公債費比率については、令和４年度より0.3ポイント上昇したものの、類似団体平均値を下回っている。今後においては、公共施設等の再編整備や除却、また、市庁舎の建替えや可燃ごみ広域処理施設の整備等の大規模事業の実施が控えており、これら事業の実施に伴う多額の地方債発行が見込まれることから、将来的には上昇していくことが予想される。そのため、これまで以上に公債費の適正化や行政コストの抑制に取り組んでいく必要がある。</t>
    <rPh sb="0" eb="2">
      <t>ジュウトウ</t>
    </rPh>
    <rPh sb="2" eb="4">
      <t>カノウ</t>
    </rPh>
    <rPh sb="4" eb="6">
      <t>ザイゲン</t>
    </rPh>
    <rPh sb="9" eb="11">
      <t>キキン</t>
    </rPh>
    <rPh sb="11" eb="13">
      <t>ザンダカ</t>
    </rPh>
    <rPh sb="14" eb="16">
      <t>ゾウカ</t>
    </rPh>
    <rPh sb="20" eb="21">
      <t>ナド</t>
    </rPh>
    <rPh sb="25" eb="27">
      <t>レイワ</t>
    </rPh>
    <rPh sb="28" eb="30">
      <t>ネンド</t>
    </rPh>
    <rPh sb="35" eb="37">
      <t>ショウライ</t>
    </rPh>
    <rPh sb="37" eb="39">
      <t>フタン</t>
    </rPh>
    <rPh sb="39" eb="41">
      <t>ヒリツ</t>
    </rPh>
    <rPh sb="42" eb="44">
      <t>サンテイ</t>
    </rPh>
    <rPh sb="51" eb="53">
      <t>ジッシツ</t>
    </rPh>
    <rPh sb="53" eb="56">
      <t>コウサイヒ</t>
    </rPh>
    <rPh sb="56" eb="58">
      <t>ヒリツ</t>
    </rPh>
    <rPh sb="64" eb="66">
      <t>レイワ</t>
    </rPh>
    <rPh sb="67" eb="69">
      <t>ネンド</t>
    </rPh>
    <rPh sb="78" eb="80">
      <t>ジョウショウ</t>
    </rPh>
    <rPh sb="86" eb="88">
      <t>ルイジ</t>
    </rPh>
    <rPh sb="88" eb="90">
      <t>ダンタイ</t>
    </rPh>
    <rPh sb="90" eb="93">
      <t>ヘイキンチ</t>
    </rPh>
    <rPh sb="94" eb="96">
      <t>シタマワ</t>
    </rPh>
    <rPh sb="101" eb="103">
      <t>コンゴ</t>
    </rPh>
    <rPh sb="109" eb="111">
      <t>コウキョウ</t>
    </rPh>
    <rPh sb="111" eb="113">
      <t>シセツ</t>
    </rPh>
    <rPh sb="113" eb="114">
      <t>ナド</t>
    </rPh>
    <rPh sb="115" eb="117">
      <t>サイヘン</t>
    </rPh>
    <rPh sb="117" eb="119">
      <t>セイビ</t>
    </rPh>
    <rPh sb="120" eb="122">
      <t>ジョキャク</t>
    </rPh>
    <rPh sb="130" eb="132">
      <t>タテカ</t>
    </rPh>
    <rPh sb="134" eb="136">
      <t>カネン</t>
    </rPh>
    <rPh sb="138" eb="140">
      <t>コウイキ</t>
    </rPh>
    <rPh sb="140" eb="142">
      <t>ショリ</t>
    </rPh>
    <rPh sb="142" eb="144">
      <t>シセツ</t>
    </rPh>
    <rPh sb="145" eb="147">
      <t>セイビ</t>
    </rPh>
    <rPh sb="147" eb="148">
      <t>ナド</t>
    </rPh>
    <rPh sb="149" eb="154">
      <t>ダイキボジギョウ</t>
    </rPh>
    <rPh sb="155" eb="157">
      <t>ジッシ</t>
    </rPh>
    <rPh sb="158" eb="159">
      <t>ヒカ</t>
    </rPh>
    <rPh sb="167" eb="169">
      <t>ジギョウ</t>
    </rPh>
    <rPh sb="170" eb="172">
      <t>ジッシ</t>
    </rPh>
    <rPh sb="173" eb="174">
      <t>トモナ</t>
    </rPh>
    <rPh sb="175" eb="177">
      <t>タガク</t>
    </rPh>
    <rPh sb="178" eb="181">
      <t>チホウサイ</t>
    </rPh>
    <rPh sb="181" eb="183">
      <t>ハッコウ</t>
    </rPh>
    <rPh sb="184" eb="186">
      <t>ミコ</t>
    </rPh>
    <rPh sb="194" eb="197">
      <t>ショウライテキ</t>
    </rPh>
    <rPh sb="199" eb="201">
      <t>ジョウショウ</t>
    </rPh>
    <rPh sb="208" eb="210">
      <t>ヨソウ</t>
    </rPh>
    <rPh sb="223" eb="225">
      <t>イジョウ</t>
    </rPh>
    <rPh sb="226" eb="229">
      <t>コウサイヒ</t>
    </rPh>
    <rPh sb="230" eb="233">
      <t>テキセイカ</t>
    </rPh>
    <rPh sb="234" eb="236">
      <t>ギョウセイ</t>
    </rPh>
    <rPh sb="240" eb="242">
      <t>ヨクセイ</t>
    </rPh>
    <rPh sb="243" eb="244">
      <t>ト</t>
    </rPh>
    <rPh sb="245" eb="246">
      <t>ク</t>
    </rPh>
    <rPh sb="250" eb="25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</si>
</sst>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A285-499E-BAD0-1CBF5AFD7D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30025</c:v>
                </c:pt>
                <c:pt idx="1">
                  <c:v>43440</c:v>
                </c:pt>
                <c:pt idx="2">
                  <c:v>25207</c:v>
                </c:pt>
                <c:pt idx="3">
                  <c:v>43228</c:v>
                </c:pt>
                <c:pt idx="4">
                  <c:v>30619</c:v>
                </c:pt>
              </c:numCache>
            </c:numRef>
          </c:val>
          <c:smooth val="0"/>
          <c:extLst>
            <c:ext xmlns:c16="http://schemas.microsoft.com/office/drawing/2014/chart" uri="{C3380CC4-5D6E-409C-BE32-E72D297353CC}">
              <c16:uniqueId val="{00000001-A285-499E-BAD0-1CBF5AFD7D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6.28</c:v>
                </c:pt>
                <c:pt idx="1">
                  <c:v>9.89</c:v>
                </c:pt>
                <c:pt idx="2">
                  <c:v>12.51</c:v>
                </c:pt>
                <c:pt idx="3">
                  <c:v>15.71</c:v>
                </c:pt>
                <c:pt idx="4">
                  <c:v>11.69</c:v>
                </c:pt>
              </c:numCache>
            </c:numRef>
          </c:val>
          <c:extLst>
            <c:ext xmlns:c16="http://schemas.microsoft.com/office/drawing/2014/chart" uri="{C3380CC4-5D6E-409C-BE32-E72D297353CC}">
              <c16:uniqueId val="{00000000-143D-46C5-875B-1728D0CE32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21.79</c:v>
                </c:pt>
                <c:pt idx="1">
                  <c:v>26.81</c:v>
                </c:pt>
                <c:pt idx="2">
                  <c:v>30.7</c:v>
                </c:pt>
                <c:pt idx="3">
                  <c:v>38.299999999999997</c:v>
                </c:pt>
                <c:pt idx="4">
                  <c:v>45.67</c:v>
                </c:pt>
              </c:numCache>
            </c:numRef>
          </c:val>
          <c:extLst>
            <c:ext xmlns:c16="http://schemas.microsoft.com/office/drawing/2014/chart" uri="{C3380CC4-5D6E-409C-BE32-E72D297353CC}">
              <c16:uniqueId val="{00000001-143D-46C5-875B-1728D0CE32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6.03</c:v>
                </c:pt>
                <c:pt idx="1">
                  <c:v>10.89</c:v>
                </c:pt>
                <c:pt idx="2">
                  <c:v>8.74</c:v>
                </c:pt>
                <c:pt idx="3">
                  <c:v>9.89</c:v>
                </c:pt>
                <c:pt idx="4">
                  <c:v>4.67</c:v>
                </c:pt>
              </c:numCache>
            </c:numRef>
          </c:val>
          <c:smooth val="0"/>
          <c:extLst>
            <c:ext xmlns:c16="http://schemas.microsoft.com/office/drawing/2014/chart" uri="{C3380CC4-5D6E-409C-BE32-E72D297353CC}">
              <c16:uniqueId val="{00000002-143D-46C5-875B-1728D0CE32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5.7</c:v>
                </c:pt>
                <c:pt idx="2">
                  <c:v>#N/A</c:v>
                </c:pt>
                <c:pt idx="3">
                  <c:v>3.82</c:v>
                </c:pt>
                <c:pt idx="4">
                  <c:v>#N/A</c:v>
                </c:pt>
                <c:pt idx="5">
                  <c:v>0</c:v>
                </c:pt>
                <c:pt idx="6">
                  <c:v>#N/A</c:v>
                </c:pt>
                <c:pt idx="7">
                  <c:v>0</c:v>
                </c:pt>
                <c:pt idx="8">
                  <c:v>#N/A</c:v>
                </c:pt>
                <c:pt idx="9">
                  <c:v>0</c:v>
                </c:pt>
              </c:numCache>
            </c:numRef>
          </c:val>
          <c:extLst>
            <c:ext xmlns:c16="http://schemas.microsoft.com/office/drawing/2014/chart" uri="{C3380CC4-5D6E-409C-BE32-E72D297353CC}">
              <c16:uniqueId val="{00000000-3013-4C03-BA10-0E3BC639A0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13-4C03-BA10-0E3BC639A0EC}"/>
            </c:ext>
          </c:extLst>
        </c:ser>
        <c:ser>
          <c:idx val="2"/>
          <c:order val="2"/>
          <c:tx>
            <c:strRef>
              <c:f>データシート!$A$29</c:f>
              <c:strCache>
                <c:ptCount val="1"/>
                <c:pt idx="0">
                  <c:v>玉野市市立玉野海洋博物館事業特別会計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13-4C03-BA10-0E3BC639A0EC}"/>
            </c:ext>
          </c:extLst>
        </c:ser>
        <c:ser>
          <c:idx val="3"/>
          <c:order val="3"/>
          <c:tx>
            <c:strRef>
              <c:f>データシート!$A$30</c:f>
              <c:strCache>
                <c:ptCount val="1"/>
                <c:pt idx="0">
                  <c:v>玉野市後期高齢者医療事業特別会計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0.16</c:v>
                </c:pt>
                <c:pt idx="4">
                  <c:v>#N/A</c:v>
                </c:pt>
                <c:pt idx="5">
                  <c:v>0.15</c:v>
                </c:pt>
                <c:pt idx="6">
                  <c:v>#N/A</c:v>
                </c:pt>
                <c:pt idx="7">
                  <c:v>0.18</c:v>
                </c:pt>
                <c:pt idx="8">
                  <c:v>#N/A</c:v>
                </c:pt>
                <c:pt idx="9">
                  <c:v>0.18</c:v>
                </c:pt>
              </c:numCache>
            </c:numRef>
          </c:val>
          <c:extLst>
            <c:ext xmlns:c16="http://schemas.microsoft.com/office/drawing/2014/chart" uri="{C3380CC4-5D6E-409C-BE32-E72D297353CC}">
              <c16:uniqueId val="{00000003-3013-4C03-BA10-0E3BC639A0EC}"/>
            </c:ext>
          </c:extLst>
        </c:ser>
        <c:ser>
          <c:idx val="4"/>
          <c:order val="4"/>
          <c:tx>
            <c:strRef>
              <c:f>データシート!$A$31</c:f>
              <c:strCache>
                <c:ptCount val="1"/>
                <c:pt idx="0">
                  <c:v>玉野市国民健康保険事業特別会計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2.69</c:v>
                </c:pt>
                <c:pt idx="2">
                  <c:v>#N/A</c:v>
                </c:pt>
                <c:pt idx="3">
                  <c:v>3.2</c:v>
                </c:pt>
                <c:pt idx="4">
                  <c:v>#N/A</c:v>
                </c:pt>
                <c:pt idx="5">
                  <c:v>3.13</c:v>
                </c:pt>
                <c:pt idx="6">
                  <c:v>#N/A</c:v>
                </c:pt>
                <c:pt idx="7">
                  <c:v>2.7</c:v>
                </c:pt>
                <c:pt idx="8">
                  <c:v>#N/A</c:v>
                </c:pt>
                <c:pt idx="9">
                  <c:v>0.97</c:v>
                </c:pt>
              </c:numCache>
            </c:numRef>
          </c:val>
          <c:extLst>
            <c:ext xmlns:c16="http://schemas.microsoft.com/office/drawing/2014/chart" uri="{C3380CC4-5D6E-409C-BE32-E72D297353CC}">
              <c16:uniqueId val="{00000004-3013-4C03-BA10-0E3BC639A0EC}"/>
            </c:ext>
          </c:extLst>
        </c:ser>
        <c:ser>
          <c:idx val="5"/>
          <c:order val="5"/>
          <c:tx>
            <c:strRef>
              <c:f>データシート!$A$32</c:f>
              <c:strCache>
                <c:ptCount val="1"/>
                <c:pt idx="0">
                  <c:v>玉野市介護保険事業特別会計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0.51</c:v>
                </c:pt>
                <c:pt idx="4">
                  <c:v>#N/A</c:v>
                </c:pt>
                <c:pt idx="5">
                  <c:v>0.66</c:v>
                </c:pt>
                <c:pt idx="6">
                  <c:v>#N/A</c:v>
                </c:pt>
                <c:pt idx="7">
                  <c:v>1.45</c:v>
                </c:pt>
                <c:pt idx="8">
                  <c:v>#N/A</c:v>
                </c:pt>
                <c:pt idx="9">
                  <c:v>0.99</c:v>
                </c:pt>
              </c:numCache>
            </c:numRef>
          </c:val>
          <c:extLst>
            <c:ext xmlns:c16="http://schemas.microsoft.com/office/drawing/2014/chart" uri="{C3380CC4-5D6E-409C-BE32-E72D297353CC}">
              <c16:uniqueId val="{00000005-3013-4C03-BA10-0E3BC639A0EC}"/>
            </c:ext>
          </c:extLst>
        </c:ser>
        <c:ser>
          <c:idx val="6"/>
          <c:order val="6"/>
          <c:tx>
            <c:strRef>
              <c:f>データシート!$A$33</c:f>
              <c:strCache>
                <c:ptCount val="1"/>
                <c:pt idx="0">
                  <c:v>玉野市競輪事業特別会計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2.88</c:v>
                </c:pt>
                <c:pt idx="2">
                  <c:v>#N/A</c:v>
                </c:pt>
                <c:pt idx="3">
                  <c:v>1.57</c:v>
                </c:pt>
                <c:pt idx="4">
                  <c:v>#N/A</c:v>
                </c:pt>
                <c:pt idx="5">
                  <c:v>1.83</c:v>
                </c:pt>
                <c:pt idx="6">
                  <c:v>#N/A</c:v>
                </c:pt>
                <c:pt idx="7">
                  <c:v>1.73</c:v>
                </c:pt>
                <c:pt idx="8">
                  <c:v>#N/A</c:v>
                </c:pt>
                <c:pt idx="9">
                  <c:v>1.76</c:v>
                </c:pt>
              </c:numCache>
            </c:numRef>
          </c:val>
          <c:extLst>
            <c:ext xmlns:c16="http://schemas.microsoft.com/office/drawing/2014/chart" uri="{C3380CC4-5D6E-409C-BE32-E72D297353CC}">
              <c16:uniqueId val="{00000006-3013-4C03-BA10-0E3BC639A0EC}"/>
            </c:ext>
          </c:extLst>
        </c:ser>
        <c:ser>
          <c:idx val="7"/>
          <c:order val="7"/>
          <c:tx>
            <c:strRef>
              <c:f>データシート!$A$34</c:f>
              <c:strCache>
                <c:ptCount val="1"/>
                <c:pt idx="0">
                  <c:v>玉野市下水道事業会計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6.67</c:v>
                </c:pt>
                <c:pt idx="2">
                  <c:v>#N/A</c:v>
                </c:pt>
                <c:pt idx="3">
                  <c:v>7.08</c:v>
                </c:pt>
                <c:pt idx="4">
                  <c:v>#N/A</c:v>
                </c:pt>
                <c:pt idx="5">
                  <c:v>7.05</c:v>
                </c:pt>
                <c:pt idx="6">
                  <c:v>#N/A</c:v>
                </c:pt>
                <c:pt idx="7">
                  <c:v>7.45</c:v>
                </c:pt>
                <c:pt idx="8">
                  <c:v>#N/A</c:v>
                </c:pt>
                <c:pt idx="9">
                  <c:v>7.2</c:v>
                </c:pt>
              </c:numCache>
            </c:numRef>
          </c:val>
          <c:extLst>
            <c:ext xmlns:c16="http://schemas.microsoft.com/office/drawing/2014/chart" uri="{C3380CC4-5D6E-409C-BE32-E72D297353CC}">
              <c16:uniqueId val="{00000007-3013-4C03-BA10-0E3BC639A0EC}"/>
            </c:ext>
          </c:extLst>
        </c:ser>
        <c:ser>
          <c:idx val="8"/>
          <c:order val="8"/>
          <c:tx>
            <c:strRef>
              <c:f>データシート!$A$35</c:f>
              <c:strCache>
                <c:ptCount val="1"/>
                <c:pt idx="0">
                  <c:v>玉野市水道事業会計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10.71</c:v>
                </c:pt>
                <c:pt idx="2">
                  <c:v>#N/A</c:v>
                </c:pt>
                <c:pt idx="3">
                  <c:v>11.7</c:v>
                </c:pt>
                <c:pt idx="4">
                  <c:v>#N/A</c:v>
                </c:pt>
                <c:pt idx="5">
                  <c:v>9.59</c:v>
                </c:pt>
                <c:pt idx="6">
                  <c:v>#N/A</c:v>
                </c:pt>
                <c:pt idx="7">
                  <c:v>11.19</c:v>
                </c:pt>
                <c:pt idx="8">
                  <c:v>#N/A</c:v>
                </c:pt>
                <c:pt idx="9">
                  <c:v>11.16</c:v>
                </c:pt>
              </c:numCache>
            </c:numRef>
          </c:val>
          <c:extLst>
            <c:ext xmlns:c16="http://schemas.microsoft.com/office/drawing/2014/chart" uri="{C3380CC4-5D6E-409C-BE32-E72D297353CC}">
              <c16:uniqueId val="{00000008-3013-4C03-BA10-0E3BC639A0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6.27</c:v>
                </c:pt>
                <c:pt idx="2">
                  <c:v>#N/A</c:v>
                </c:pt>
                <c:pt idx="3">
                  <c:v>9.8800000000000008</c:v>
                </c:pt>
                <c:pt idx="4">
                  <c:v>#N/A</c:v>
                </c:pt>
                <c:pt idx="5">
                  <c:v>12.5</c:v>
                </c:pt>
                <c:pt idx="6">
                  <c:v>#N/A</c:v>
                </c:pt>
                <c:pt idx="7">
                  <c:v>15.7</c:v>
                </c:pt>
                <c:pt idx="8">
                  <c:v>#N/A</c:v>
                </c:pt>
                <c:pt idx="9">
                  <c:v>11.68</c:v>
                </c:pt>
              </c:numCache>
            </c:numRef>
          </c:val>
          <c:extLst>
            <c:ext xmlns:c16="http://schemas.microsoft.com/office/drawing/2014/chart" uri="{C3380CC4-5D6E-409C-BE32-E72D297353CC}">
              <c16:uniqueId val="{00000009-3013-4C03-BA10-0E3BC639A0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2281</c:v>
                </c:pt>
                <c:pt idx="5">
                  <c:v>2279</c:v>
                </c:pt>
                <c:pt idx="8">
                  <c:v>2328</c:v>
                </c:pt>
                <c:pt idx="11">
                  <c:v>2305</c:v>
                </c:pt>
                <c:pt idx="14">
                  <c:v>2288</c:v>
                </c:pt>
              </c:numCache>
            </c:numRef>
          </c:val>
          <c:extLst>
            <c:ext xmlns:c16="http://schemas.microsoft.com/office/drawing/2014/chart" uri="{C3380CC4-5D6E-409C-BE32-E72D297353CC}">
              <c16:uniqueId val="{00000000-1CC3-406C-A13D-754DDFE510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C3-406C-A13D-754DDFE510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36</c:v>
                </c:pt>
                <c:pt idx="6">
                  <c:v>32</c:v>
                </c:pt>
                <c:pt idx="9">
                  <c:v>45</c:v>
                </c:pt>
                <c:pt idx="12">
                  <c:v>52</c:v>
                </c:pt>
              </c:numCache>
            </c:numRef>
          </c:val>
          <c:extLst>
            <c:ext xmlns:c16="http://schemas.microsoft.com/office/drawing/2014/chart" uri="{C3380CC4-5D6E-409C-BE32-E72D297353CC}">
              <c16:uniqueId val="{00000002-1CC3-406C-A13D-754DDFE510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C3-406C-A13D-754DDFE510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691</c:v>
                </c:pt>
                <c:pt idx="3">
                  <c:v>675</c:v>
                </c:pt>
                <c:pt idx="6">
                  <c:v>671</c:v>
                </c:pt>
                <c:pt idx="9">
                  <c:v>676</c:v>
                </c:pt>
                <c:pt idx="12">
                  <c:v>679</c:v>
                </c:pt>
              </c:numCache>
            </c:numRef>
          </c:val>
          <c:extLst>
            <c:ext xmlns:c16="http://schemas.microsoft.com/office/drawing/2014/chart" uri="{C3380CC4-5D6E-409C-BE32-E72D297353CC}">
              <c16:uniqueId val="{00000004-1CC3-406C-A13D-754DDFE510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C3-406C-A13D-754DDFE510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C3-406C-A13D-754DDFE510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2150</c:v>
                </c:pt>
                <c:pt idx="3">
                  <c:v>2093</c:v>
                </c:pt>
                <c:pt idx="6">
                  <c:v>2108</c:v>
                </c:pt>
                <c:pt idx="9">
                  <c:v>2212</c:v>
                </c:pt>
                <c:pt idx="12">
                  <c:v>2225</c:v>
                </c:pt>
              </c:numCache>
            </c:numRef>
          </c:val>
          <c:extLst>
            <c:ext xmlns:c16="http://schemas.microsoft.com/office/drawing/2014/chart" uri="{C3380CC4-5D6E-409C-BE32-E72D297353CC}">
              <c16:uniqueId val="{00000007-1CC3-406C-A13D-754DDFE510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607</c:v>
                </c:pt>
                <c:pt idx="2">
                  <c:v>#N/A</c:v>
                </c:pt>
                <c:pt idx="3">
                  <c:v>#N/A</c:v>
                </c:pt>
                <c:pt idx="4">
                  <c:v>525</c:v>
                </c:pt>
                <c:pt idx="5">
                  <c:v>#N/A</c:v>
                </c:pt>
                <c:pt idx="6">
                  <c:v>#N/A</c:v>
                </c:pt>
                <c:pt idx="7">
                  <c:v>483</c:v>
                </c:pt>
                <c:pt idx="8">
                  <c:v>#N/A</c:v>
                </c:pt>
                <c:pt idx="9">
                  <c:v>#N/A</c:v>
                </c:pt>
                <c:pt idx="10">
                  <c:v>628</c:v>
                </c:pt>
                <c:pt idx="11">
                  <c:v>#N/A</c:v>
                </c:pt>
                <c:pt idx="12">
                  <c:v>#N/A</c:v>
                </c:pt>
                <c:pt idx="13">
                  <c:v>668</c:v>
                </c:pt>
                <c:pt idx="14">
                  <c:v>#N/A</c:v>
                </c:pt>
              </c:numCache>
            </c:numRef>
          </c:val>
          <c:smooth val="0"/>
          <c:extLst>
            <c:ext xmlns:c16="http://schemas.microsoft.com/office/drawing/2014/chart" uri="{C3380CC4-5D6E-409C-BE32-E72D297353CC}">
              <c16:uniqueId val="{00000008-1CC3-406C-A13D-754DDFE510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25458</c:v>
                </c:pt>
                <c:pt idx="5">
                  <c:v>25870</c:v>
                </c:pt>
                <c:pt idx="8">
                  <c:v>26335</c:v>
                </c:pt>
                <c:pt idx="11">
                  <c:v>25220</c:v>
                </c:pt>
                <c:pt idx="14">
                  <c:v>25273</c:v>
                </c:pt>
              </c:numCache>
            </c:numRef>
          </c:val>
          <c:extLst>
            <c:ext xmlns:c16="http://schemas.microsoft.com/office/drawing/2014/chart" uri="{C3380CC4-5D6E-409C-BE32-E72D297353CC}">
              <c16:uniqueId val="{00000000-48C2-4ED7-B539-B40543224A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4313</c:v>
                </c:pt>
                <c:pt idx="5">
                  <c:v>4316</c:v>
                </c:pt>
                <c:pt idx="8">
                  <c:v>4209</c:v>
                </c:pt>
                <c:pt idx="11">
                  <c:v>4316</c:v>
                </c:pt>
                <c:pt idx="14">
                  <c:v>5385</c:v>
                </c:pt>
              </c:numCache>
            </c:numRef>
          </c:val>
          <c:extLst>
            <c:ext xmlns:c16="http://schemas.microsoft.com/office/drawing/2014/chart" uri="{C3380CC4-5D6E-409C-BE32-E72D297353CC}">
              <c16:uniqueId val="{00000001-48C2-4ED7-B539-B40543224A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4863</c:v>
                </c:pt>
                <c:pt idx="5">
                  <c:v>5830</c:v>
                </c:pt>
                <c:pt idx="8">
                  <c:v>6924</c:v>
                </c:pt>
                <c:pt idx="11">
                  <c:v>8413</c:v>
                </c:pt>
                <c:pt idx="14">
                  <c:v>10185</c:v>
                </c:pt>
              </c:numCache>
            </c:numRef>
          </c:val>
          <c:extLst>
            <c:ext xmlns:c16="http://schemas.microsoft.com/office/drawing/2014/chart" uri="{C3380CC4-5D6E-409C-BE32-E72D297353CC}">
              <c16:uniqueId val="{00000002-48C2-4ED7-B539-B40543224A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C2-4ED7-B539-B40543224A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C2-4ED7-B539-B40543224A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6</c:v>
                </c:pt>
                <c:pt idx="6">
                  <c:v>0</c:v>
                </c:pt>
                <c:pt idx="9">
                  <c:v>1</c:v>
                </c:pt>
                <c:pt idx="12">
                  <c:v>0</c:v>
                </c:pt>
              </c:numCache>
            </c:numRef>
          </c:val>
          <c:extLst>
            <c:ext xmlns:c16="http://schemas.microsoft.com/office/drawing/2014/chart" uri="{C3380CC4-5D6E-409C-BE32-E72D297353CC}">
              <c16:uniqueId val="{00000005-48C2-4ED7-B539-B40543224A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3893</c:v>
                </c:pt>
                <c:pt idx="3">
                  <c:v>3983</c:v>
                </c:pt>
                <c:pt idx="6">
                  <c:v>4126</c:v>
                </c:pt>
                <c:pt idx="9">
                  <c:v>4261</c:v>
                </c:pt>
                <c:pt idx="12">
                  <c:v>4515</c:v>
                </c:pt>
              </c:numCache>
            </c:numRef>
          </c:val>
          <c:extLst>
            <c:ext xmlns:c16="http://schemas.microsoft.com/office/drawing/2014/chart" uri="{C3380CC4-5D6E-409C-BE32-E72D297353CC}">
              <c16:uniqueId val="{00000006-48C2-4ED7-B539-B40543224A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8C2-4ED7-B539-B40543224A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8734</c:v>
                </c:pt>
                <c:pt idx="3">
                  <c:v>9215</c:v>
                </c:pt>
                <c:pt idx="6">
                  <c:v>9426</c:v>
                </c:pt>
                <c:pt idx="9">
                  <c:v>9656</c:v>
                </c:pt>
                <c:pt idx="12">
                  <c:v>9870</c:v>
                </c:pt>
              </c:numCache>
            </c:numRef>
          </c:val>
          <c:extLst>
            <c:ext xmlns:c16="http://schemas.microsoft.com/office/drawing/2014/chart" uri="{C3380CC4-5D6E-409C-BE32-E72D297353CC}">
              <c16:uniqueId val="{00000008-48C2-4ED7-B539-B40543224A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1850</c:v>
                </c:pt>
                <c:pt idx="3">
                  <c:v>1807</c:v>
                </c:pt>
                <c:pt idx="6">
                  <c:v>150</c:v>
                </c:pt>
                <c:pt idx="9">
                  <c:v>490</c:v>
                </c:pt>
                <c:pt idx="12">
                  <c:v>446</c:v>
                </c:pt>
              </c:numCache>
            </c:numRef>
          </c:val>
          <c:extLst>
            <c:ext xmlns:c16="http://schemas.microsoft.com/office/drawing/2014/chart" uri="{C3380CC4-5D6E-409C-BE32-E72D297353CC}">
              <c16:uniqueId val="{00000009-48C2-4ED7-B539-B40543224A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20401</c:v>
                </c:pt>
                <c:pt idx="3">
                  <c:v>20729</c:v>
                </c:pt>
                <c:pt idx="6">
                  <c:v>20403</c:v>
                </c:pt>
                <c:pt idx="9">
                  <c:v>20464</c:v>
                </c:pt>
                <c:pt idx="12">
                  <c:v>21689</c:v>
                </c:pt>
              </c:numCache>
            </c:numRef>
          </c:val>
          <c:extLst>
            <c:ext xmlns:c16="http://schemas.microsoft.com/office/drawing/2014/chart" uri="{C3380CC4-5D6E-409C-BE32-E72D297353CC}">
              <c16:uniqueId val="{0000000A-48C2-4ED7-B539-B40543224A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C2-4ED7-B539-B40543224A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4893</c:v>
                </c:pt>
                <c:pt idx="1">
                  <c:v>5894</c:v>
                </c:pt>
                <c:pt idx="2">
                  <c:v>7104</c:v>
                </c:pt>
              </c:numCache>
            </c:numRef>
          </c:val>
          <c:extLst>
            <c:ext xmlns:c16="http://schemas.microsoft.com/office/drawing/2014/chart" uri="{C3380CC4-5D6E-409C-BE32-E72D297353CC}">
              <c16:uniqueId val="{00000000-4F82-452A-BBA4-88D05BE1C0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c:v>
                </c:pt>
                <c:pt idx="1">
                  <c:v>9</c:v>
                </c:pt>
                <c:pt idx="2">
                  <c:v>83</c:v>
                </c:pt>
              </c:numCache>
            </c:numRef>
          </c:val>
          <c:extLst>
            <c:ext xmlns:c16="http://schemas.microsoft.com/office/drawing/2014/chart" uri="{C3380CC4-5D6E-409C-BE32-E72D297353CC}">
              <c16:uniqueId val="{00000001-4F82-452A-BBA4-88D05BE1C0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1700</c:v>
                </c:pt>
                <c:pt idx="1">
                  <c:v>2190</c:v>
                </c:pt>
                <c:pt idx="2">
                  <c:v>2611</c:v>
                </c:pt>
              </c:numCache>
            </c:numRef>
          </c:val>
          <c:extLst>
            <c:ext xmlns:c16="http://schemas.microsoft.com/office/drawing/2014/chart" uri="{C3380CC4-5D6E-409C-BE32-E72D297353CC}">
              <c16:uniqueId val="{00000002-4F82-452A-BBA4-88D05BE1C0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{CF657869-72DF-47C0-AEC3-0AAE9682A5FF}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61-44D7-B3F9-2AA7DE8E8C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{08378B56-9D45-4705-B1D3-40B9CED71464}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61-44D7-B3F9-2AA7DE8E8C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{672CC2F2-1EBA-491F-B6E3-E8B42EF321AA}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61-44D7-B3F9-2AA7DE8E8C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{BBD959AB-0496-4EEE-AB66-EAEA13E8BA05}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61-44D7-B3F9-2AA7DE8E8C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{698736A6-0E9A-4828-A773-B7EAC8D0F135}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61-44D7-B3F9-2AA7DE8E8C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{EAC1168E-0C1E-4353-A092-5CDA20E13D4A}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61-44D7-B3F9-2AA7DE8E8C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{00FE2EA0-BECE-436E-AE2E-F68B708A8EE1}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61-44D7-B3F9-2AA7DE8E8C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{CFC823EB-04BC-4F04-AD6C-F575E40B9BE1}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61-44D7-B3F9-2AA7DE8E8C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{40443E4A-0584-4D50-BEB8-B71662EDE6DF}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61-44D7-B3F9-2AA7DE8E8C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68.5</c:v>
                </c:pt>
                <c:pt idx="16">
                  <c:v>69.900000000000006</c:v>
                </c:pt>
                <c:pt idx="24">
                  <c:v>70.400000000000006</c:v>
                </c:pt>
                <c:pt idx="32">
                  <c:v>71.599999999999994</c:v>
                </c:pt>
              </c:numCache>
            </c:numRef>
          </c:xVal>
          <c:yVal>
            <c:numRef>
              <c:f>公会計指標分析・財政指標組合せ分析表!$BP$51:$DC$51</c:f>
              <c:numCache>
                <c:formatCode>#,##0.0;"▲ "#,##0.0</c:formatCode>
                <c:ptCount val="40"/>
                <c:pt idx="0">
                  <c:v>1.9</c:v>
                </c:pt>
              </c:numCache>
            </c:numRef>
          </c:yVal>
          <c:smooth val="0"/>
          <c:extLst>
            <c:ext xmlns:c16="http://schemas.microsoft.com/office/drawing/2014/chart" uri="{C3380CC4-5D6E-409C-BE32-E72D297353CC}">
              <c16:uniqueId val="{00000009-C261-44D7-B3F9-2AA7DE8E8C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25815730439171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{65579BBE-5B6F-4E64-B2F9-487B9EFF17EC}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61-44D7-B3F9-2AA7DE8E8C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{6E4EBA38-CE61-4995-B793-228DAC3F8D2C}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61-44D7-B3F9-2AA7DE8E8C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{47B4EE09-22EC-4BBE-B24E-2F687998C0E9}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61-44D7-B3F9-2AA7DE8E8C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{3FFFFBF4-B709-4F48-B081-3E481549D10F}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61-44D7-B3F9-2AA7DE8E8C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{14E98F8E-75EA-41A9-9F6B-F247D5B73E41}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61-44D7-B3F9-2AA7DE8E8C25}"/>
                </c:ext>
              </c:extLst>
            </c:dLbl>
            <c:dLbl>
              <c:idx val="8"/>
              <c:layout>
                <c:manualLayout>
                  <c:x val="-4.077334399607660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{F54090A0-7593-4021-9BA8-D15C145C8B51}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61-44D7-B3F9-2AA7DE8E8C2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{75BC6743-BCE8-4D1B-9D27-767B19830AA2}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61-44D7-B3F9-2AA7DE8E8C2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{F8FE2212-19A9-4196-9422-FDB32BD2578B}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61-44D7-B3F9-2AA7DE8E8C2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{4743722F-9E36-451C-962A-D7A772AD2B6A}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61-44D7-B3F9-2AA7DE8E8C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261-44D7-B3F9-2AA7DE8E8C25}"/>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{C4455914-899E-4BF9-9DB1-BA5EADB3E6CF}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C4-41D2-8516-25939B105D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{62297F73-F202-4D46-91E1-33CEBD6DBE29}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C4-41D2-8516-25939B105D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{6B87FAC9-CF58-43B0-AEB5-DEA827294531}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C4-41D2-8516-25939B105D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{9F90C5B3-B970-4A7D-9208-E79C87A78774}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C4-41D2-8516-25939B105D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{463A34B0-6795-42FE-AB86-777AED0DE7C3}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C4-41D2-8516-25939B105D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{B93FA9FB-D519-4686-B887-22E06F84DBC9}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C4-41D2-8516-25939B105D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{CBDE771C-9E69-428F-8243-B8B7EF2D3D82}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C4-41D2-8516-25939B105D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{30A41621-D5CB-4CF7-A1C9-0346D45382F2}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C4-41D2-8516-25939B105D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{B90B537C-C824-44F0-9852-6A2B50D9B45E}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C4-41D2-8516-25939B105D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4.7</c:v>
                </c:pt>
                <c:pt idx="16">
                  <c:v>4</c:v>
                </c:pt>
                <c:pt idx="24">
                  <c:v>4</c:v>
                </c:pt>
                <c:pt idx="32">
                  <c:v>4.3</c:v>
                </c:pt>
              </c:numCache>
            </c:numRef>
          </c:xVal>
          <c:yVal>
            <c:numRef>
              <c:f>公会計指標分析・財政指標組合せ分析表!$BP$73:$DC$73</c:f>
              <c:numCache>
                <c:formatCode>#,##0.0;"▲ "#,##0.0</c:formatCode>
                <c:ptCount val="40"/>
                <c:pt idx="0">
                  <c:v>1.9</c:v>
                </c:pt>
              </c:numCache>
            </c:numRef>
          </c:yVal>
          <c:smooth val="0"/>
          <c:extLst>
            <c:ext xmlns:c16="http://schemas.microsoft.com/office/drawing/2014/chart" uri="{C3380CC4-5D6E-409C-BE32-E72D297353CC}">
              <c16:uniqueId val="{00000009-79C4-41D2-8516-25939B105D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{CB5939FE-4F12-46D7-94A2-A16C2E82AD74}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C4-41D2-8516-25939B105D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{92622DDB-33A2-4350-A497-34D9C0E9A0AE}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C4-41D2-8516-25939B105D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{FA13E50A-CF24-4932-84AD-A9BE25FD2BBF}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C4-41D2-8516-25939B105D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{07A51CE4-0651-4325-8D90-F5A37CB3FFF0}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C4-41D2-8516-25939B105D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{93538B03-0992-4E92-9748-92E06B542FA2}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C4-41D2-8516-25939B105DA8}"/>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{0A3E8D22-1D39-4590-850A-58543CF9BD0B}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C4-41D2-8516-25939B105DA8}"/>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{ACCA427B-B84A-4DEB-B036-62147576FE57}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C4-41D2-8516-25939B105DA8}"/>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{AC00AF43-78E2-4CB8-8D2F-1ED05E7B77E2}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C4-41D2-8516-25939B105DA8}"/>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{F7373FA5-C6AA-4C20-9D55-96F47BDEBF4B}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C4-41D2-8516-25939B105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9C4-41D2-8516-25939B105DA8}"/>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実質公債費比率の分子については、元利償還金等がすべて微増し、算入公債費等が微減したことから、増加した。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の元利償還金については、公共施設の再編整備、大規模改修等が予定されていることから、今後も増加していく見込みであるため、減債基金への積立てを行うなど、中長期的な視点で財政の健全性を維持する手法を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将来負担額は増加したものの、財政調整基金や公共施設等整備基金の増額など、充当可能財源等の増額がこれを上回ったため、将来負担比率の分子は減少となった。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今後、大型事業に元利償還の本格化により、将来負担額が大幅に増額となるため、減債基金への積立てを行うなど、中長期的な視点で財政の健全性を維持する手法を検討していく。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岡山県玉野市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万円の増、公共施設等整備基金が約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万円の増となり、全体としては約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年度に作成した中期財政試算では、令和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基金残高の減少が続く見込みとなっている。今後、公共施設の再編整備や大規模改修といった歳出の増加が予定されていることから、基金の大幅な取崩しを見込んでいるため、歳出抑制や新たな歳入確保に取り組み、基金残高の確保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公共施設等整備基金：公共施設等の整備事業に要する財源を確保するため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水産業振興基金：水産業の振興を図るため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ふるさとづくり基金：ふるさと玉野の歴史、文化、産業等の振興を図るため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森林環境整備基金：森林整備及び整備の促進を図るため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社会福祉事業基金：社会福祉の増進を図るため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公共施設等整備基金：競輪会計からの繰入金を積み立てたため、約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水産業振興基金：水産業振興のための経費として取崩しを行い、約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ふるさとづくり基金：玉野商工高等学校機械科運営経費として取崩しを行い、約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森林環境整備基金：森林環境譲与税の活用事業未執行分の積立、森林環境整備事業のための取崩しを行い、微減となっている。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社会福祉事業基金：基金運用益による利息積立のみを行ったため、微増となっている。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年度には公共施設の再編整備に伴い、大きく取り崩す予定としており、残高は減少する見込みとなっている。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水産業振興基金：水産業振興のための経費として取崩しを行っていくため、残高は減少する見込みとなっている。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ふるさとづくり基金：玉野商工高等学校機械科の運営経費として取崩しを行っていくため、残高は減少する見込みとなっている。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森林環境整備基金：森林環境譲与税の活用事業未執行分の積立及び森林環境整備事業のための取崩しを行っていくが、積立額の方が大きく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残高は増加する見込みとなっている。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社会福祉事業基金：当面基金運用益による利息積立のみを予定しているため、残高は微増する見込みとなっている。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財政調整基金については、地方財政法第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条に基づく積立を約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万円及び基金運用益による利息積立を行ったのに対して、普通交付税の再算定による上振れ等により取崩しは行わなかったため、残高が約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地方財政法第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条に基づき、実質収支の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額の積立を行うことと、健全な財政運営・歳出抑制に努め、基金の取崩し額を最小限とすることで財政調整金残高の確保を目指しているが、今後は公共施設の再編整備や大規模改修といった歳出増加が続くことが予測されることから、大幅な基金の取崩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年度に普通交付税の再算定による臨時財政対策債償還基金費分の積立約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万円及び基金運用益による利息積立を行ったため、残高が約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万円増となっているが、臨時財政対策債償還基金費分は令和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年度にかけて積立分を取り崩す予定としている。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年度に普通交付税の再算定による臨時財政対策債償還基金費分について、積み立てることとしており、令和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年度積立て分と合わせて、令和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年度にかけて取り崩す予定としている。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また、本庁舎整備など大型事業の整備に係る起債の元利償還金のうち、普通交付税の算定における基準財政需要額に算入されない部分への備えとして、令和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年度から計画的な積立てを行っていく予定である。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当市では、令和５年度に改定した公共施設等総合管理計画において、公共施設等の延べ床面積を平成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年度末との比較で令和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年度末時点において</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％削減するという目標を掲げ、老朽化した施設の集約化や複合化、除却を予定しており、令和２年度時点で進捗状況は</a:t>
          </a:r>
          <a:r>
            <a:rPr kumimoji="1" lang="en-US" altLang="ja-JP" sz="1100">
              <a:latin typeface="ＭＳ Ｐゴシック" panose="020B0600070205080204" pitchFamily="50" charset="-128"/>
              <a:ea typeface="ＭＳ Ｐゴシック" panose="020B0600070205080204" pitchFamily="50" charset="-128"/>
            </a:rPr>
            <a:t>21.5</a:t>
          </a:r>
          <a:r>
            <a:rPr kumimoji="1" lang="ja-JP" altLang="en-US" sz="1100">
              <a:latin typeface="ＭＳ Ｐゴシック" panose="020B0600070205080204" pitchFamily="50" charset="-128"/>
              <a:ea typeface="ＭＳ Ｐゴシック" panose="020B0600070205080204" pitchFamily="50" charset="-128"/>
            </a:rPr>
            <a:t>％となっている。有形固定資産減価償却率は上昇傾向にあり、類似団体平均値と比較すると高い水準となっているが、これは資産の老朽化が進行していることを示しているため、今後も公共施設等の再編整備を進めていくことによって、減少していくことが見込まれ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6" name="有形固定資産減価償却率平均値テキスト"/>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1" name="フローチャート: 判断 80"/>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8763</xdr:rowOff>
    </xdr:from>
    <xdr:to>
      <xdr:col>23</xdr:col>
      <xdr:colOff>136525</xdr:colOff>
      <xdr:row>32</xdr:row>
      <xdr:rowOff>110363</xdr:rowOff>
    </xdr:to>
    <xdr:sp macro="" textlink="">
      <xdr:nvSpPr>
        <xdr:cNvPr id="87" name="楕円 86"/>
        <xdr:cNvSpPr/>
      </xdr:nvSpPr>
      <xdr:spPr>
        <a:xfrm>
          <a:off x="47117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158640</xdr:rowOff>
    </xdr:from>
    <xdr:ext cx="405111" cy="259045"/>
    <xdr:sp macro="" textlink="">
      <xdr:nvSpPr>
        <xdr:cNvPr id="88" name="有形固定資産減価償却率該当値テキスト"/>
        <xdr:cNvSpPr txBox="1"/>
      </xdr:nvSpPr>
      <xdr:spPr>
        <a:xfrm>
          <a:off x="4813300" y="624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128397</xdr:rowOff>
    </xdr:from>
    <xdr:to>
      <xdr:col>19</xdr:col>
      <xdr:colOff>187325</xdr:colOff>
      <xdr:row>32</xdr:row>
      <xdr:rowOff>58547</xdr:rowOff>
    </xdr:to>
    <xdr:sp macro="" textlink="">
      <xdr:nvSpPr>
        <xdr:cNvPr id="89" name="楕円 88"/>
        <xdr:cNvSpPr/>
      </xdr:nvSpPr>
      <xdr:spPr>
        <a:xfrm>
          <a:off x="4000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7747</xdr:rowOff>
    </xdr:from>
    <xdr:to>
      <xdr:col>23</xdr:col>
      <xdr:colOff>85725</xdr:colOff>
      <xdr:row>32</xdr:row>
      <xdr:rowOff>59563</xdr:rowOff>
    </xdr:to>
    <xdr:cxnSp macro="">
      <xdr:nvCxnSpPr>
        <xdr:cNvPr id="90" name="直線コネクタ 89"/>
        <xdr:cNvCxnSpPr/>
      </xdr:nvCxnSpPr>
      <xdr:spPr>
        <a:xfrm>
          <a:off x="4051300" y="6265672"/>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106807</xdr:rowOff>
    </xdr:from>
    <xdr:to>
      <xdr:col>15</xdr:col>
      <xdr:colOff>187325</xdr:colOff>
      <xdr:row>32</xdr:row>
      <xdr:rowOff>36957</xdr:rowOff>
    </xdr:to>
    <xdr:sp macro="" textlink="">
      <xdr:nvSpPr>
        <xdr:cNvPr id="91" name="楕円 90"/>
        <xdr:cNvSpPr/>
      </xdr:nvSpPr>
      <xdr:spPr>
        <a:xfrm>
          <a:off x="3238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157607</xdr:rowOff>
    </xdr:from>
    <xdr:to>
      <xdr:col>19</xdr:col>
      <xdr:colOff>136525</xdr:colOff>
      <xdr:row>32</xdr:row>
      <xdr:rowOff>7747</xdr:rowOff>
    </xdr:to>
    <xdr:cxnSp macro="">
      <xdr:nvCxnSpPr>
        <xdr:cNvPr id="92" name="直線コネクタ 91"/>
        <xdr:cNvCxnSpPr/>
      </xdr:nvCxnSpPr>
      <xdr:spPr>
        <a:xfrm>
          <a:off x="3289300" y="62440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3" name="楕円 92"/>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157607</xdr:rowOff>
    </xdr:to>
    <xdr:cxnSp macro="">
      <xdr:nvCxnSpPr>
        <xdr:cNvPr id="94" name="直線コネクタ 93"/>
        <xdr:cNvCxnSpPr/>
      </xdr:nvCxnSpPr>
      <xdr:spPr>
        <a:xfrm>
          <a:off x="2527300" y="618363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20447</xdr:rowOff>
    </xdr:from>
    <xdr:to>
      <xdr:col>7</xdr:col>
      <xdr:colOff>187325</xdr:colOff>
      <xdr:row>31</xdr:row>
      <xdr:rowOff>122047</xdr:rowOff>
    </xdr:to>
    <xdr:sp macro="" textlink="">
      <xdr:nvSpPr>
        <xdr:cNvPr id="95" name="楕円 94"/>
        <xdr:cNvSpPr/>
      </xdr:nvSpPr>
      <xdr:spPr>
        <a:xfrm>
          <a:off x="1714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71247</xdr:rowOff>
    </xdr:from>
    <xdr:to>
      <xdr:col>11</xdr:col>
      <xdr:colOff>136525</xdr:colOff>
      <xdr:row>31</xdr:row>
      <xdr:rowOff>97155</xdr:rowOff>
    </xdr:to>
    <xdr:cxnSp macro="">
      <xdr:nvCxnSpPr>
        <xdr:cNvPr id="96" name="直線コネクタ 95"/>
        <xdr:cNvCxnSpPr/>
      </xdr:nvCxnSpPr>
      <xdr:spPr>
        <a:xfrm>
          <a:off x="1765300" y="615772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7"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8" name="n_2aveValue有形固定資産減価償却率"/>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9" name="n_3aveValue有形固定資産減価償却率"/>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0" name="n_4aveValue有形固定資産減価償却率"/>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49674</xdr:rowOff>
    </xdr:from>
    <xdr:ext cx="405111" cy="259045"/>
    <xdr:sp macro="" textlink="">
      <xdr:nvSpPr>
        <xdr:cNvPr id="101" name="n_1mainValue有形固定資産減価償却率"/>
        <xdr:cNvSpPr txBox="1"/>
      </xdr:nvSpPr>
      <xdr:spPr>
        <a:xfrm>
          <a:off x="38360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102" name="n_2mainValue有形固定資産減価償却率"/>
        <xdr:cNvSpPr txBox="1"/>
      </xdr:nvSpPr>
      <xdr:spPr>
        <a:xfrm>
          <a:off x="3086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3" name="n_3mainValue有形固定資産減価償却率"/>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113174</xdr:rowOff>
    </xdr:from>
    <xdr:ext cx="405111" cy="259045"/>
    <xdr:sp macro="" textlink="">
      <xdr:nvSpPr>
        <xdr:cNvPr id="104" name="n_4mainValue有形固定資産減価償却率"/>
        <xdr:cNvSpPr txBox="1"/>
      </xdr:nvSpPr>
      <xdr:spPr>
        <a:xfrm>
          <a:off x="1562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と比較すると比率は悪化したものの、全国的な要因である臨時財政対策債の発行可能額の大幅な減少が大きく影響しており、充当可能財源である基金残高事態は増加している。今後は、公共施設等の再編整備等の大型事業が予定されていることから、基金の取崩しや償還元金の増加等により比率が悪化傾向になることが予測されるため、財源確保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8" name="債務償還比率平均値テキスト"/>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52762</xdr:rowOff>
    </xdr:from>
    <xdr:to>
      <xdr:col>76</xdr:col>
      <xdr:colOff>73025</xdr:colOff>
      <xdr:row>30</xdr:row>
      <xdr:rowOff>154362</xdr:rowOff>
    </xdr:to>
    <xdr:sp macro="" textlink="">
      <xdr:nvSpPr>
        <xdr:cNvPr id="149" name="楕円 148"/>
        <xdr:cNvSpPr/>
      </xdr:nvSpPr>
      <xdr:spPr>
        <a:xfrm>
          <a:off x="14744700" y="59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31189</xdr:rowOff>
    </xdr:from>
    <xdr:ext cx="469744" cy="259045"/>
    <xdr:sp macro="" textlink="">
      <xdr:nvSpPr>
        <xdr:cNvPr id="150" name="債務償還比率該当値テキスト"/>
        <xdr:cNvSpPr txBox="1"/>
      </xdr:nvSpPr>
      <xdr:spPr>
        <a:xfrm>
          <a:off x="14846300" y="594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143009</xdr:rowOff>
    </xdr:from>
    <xdr:to>
      <xdr:col>72</xdr:col>
      <xdr:colOff>123825</xdr:colOff>
      <xdr:row>30</xdr:row>
      <xdr:rowOff>73159</xdr:rowOff>
    </xdr:to>
    <xdr:sp macro="" textlink="">
      <xdr:nvSpPr>
        <xdr:cNvPr id="151" name="楕円 150"/>
        <xdr:cNvSpPr/>
      </xdr:nvSpPr>
      <xdr:spPr>
        <a:xfrm>
          <a:off x="14033500" y="58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22359</xdr:rowOff>
    </xdr:from>
    <xdr:to>
      <xdr:col>76</xdr:col>
      <xdr:colOff>22225</xdr:colOff>
      <xdr:row>30</xdr:row>
      <xdr:rowOff>103562</xdr:rowOff>
    </xdr:to>
    <xdr:cxnSp macro="">
      <xdr:nvCxnSpPr>
        <xdr:cNvPr id="152" name="直線コネクタ 151"/>
        <xdr:cNvCxnSpPr/>
      </xdr:nvCxnSpPr>
      <xdr:spPr>
        <a:xfrm>
          <a:off x="14084300" y="5937384"/>
          <a:ext cx="711200" cy="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86395</xdr:rowOff>
    </xdr:from>
    <xdr:to>
      <xdr:col>68</xdr:col>
      <xdr:colOff>123825</xdr:colOff>
      <xdr:row>30</xdr:row>
      <xdr:rowOff>16545</xdr:rowOff>
    </xdr:to>
    <xdr:sp macro="" textlink="">
      <xdr:nvSpPr>
        <xdr:cNvPr id="153" name="楕円 152"/>
        <xdr:cNvSpPr/>
      </xdr:nvSpPr>
      <xdr:spPr>
        <a:xfrm>
          <a:off x="13271500" y="58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137195</xdr:rowOff>
    </xdr:from>
    <xdr:to>
      <xdr:col>72</xdr:col>
      <xdr:colOff>73025</xdr:colOff>
      <xdr:row>30</xdr:row>
      <xdr:rowOff>22359</xdr:rowOff>
    </xdr:to>
    <xdr:cxnSp macro="">
      <xdr:nvCxnSpPr>
        <xdr:cNvPr id="154" name="直線コネクタ 153"/>
        <xdr:cNvCxnSpPr/>
      </xdr:nvCxnSpPr>
      <xdr:spPr>
        <a:xfrm>
          <a:off x="13322300" y="5880770"/>
          <a:ext cx="762000" cy="5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121370</xdr:rowOff>
    </xdr:from>
    <xdr:to>
      <xdr:col>64</xdr:col>
      <xdr:colOff>123825</xdr:colOff>
      <xdr:row>31</xdr:row>
      <xdr:rowOff>51520</xdr:rowOff>
    </xdr:to>
    <xdr:sp macro="" textlink="">
      <xdr:nvSpPr>
        <xdr:cNvPr id="155" name="楕円 154"/>
        <xdr:cNvSpPr/>
      </xdr:nvSpPr>
      <xdr:spPr>
        <a:xfrm>
          <a:off x="12509500" y="60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137195</xdr:rowOff>
    </xdr:from>
    <xdr:to>
      <xdr:col>68</xdr:col>
      <xdr:colOff>73025</xdr:colOff>
      <xdr:row>31</xdr:row>
      <xdr:rowOff>720</xdr:rowOff>
    </xdr:to>
    <xdr:cxnSp macro="">
      <xdr:nvCxnSpPr>
        <xdr:cNvPr id="156" name="直線コネクタ 155"/>
        <xdr:cNvCxnSpPr/>
      </xdr:nvCxnSpPr>
      <xdr:spPr>
        <a:xfrm flipV="1">
          <a:off x="12560300" y="5880770"/>
          <a:ext cx="762000" cy="2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81908</xdr:rowOff>
    </xdr:from>
    <xdr:to>
      <xdr:col>60</xdr:col>
      <xdr:colOff>123825</xdr:colOff>
      <xdr:row>31</xdr:row>
      <xdr:rowOff>12058</xdr:rowOff>
    </xdr:to>
    <xdr:sp macro="" textlink="">
      <xdr:nvSpPr>
        <xdr:cNvPr id="157" name="楕円 156"/>
        <xdr:cNvSpPr/>
      </xdr:nvSpPr>
      <xdr:spPr>
        <a:xfrm>
          <a:off x="11747500" y="59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132708</xdr:rowOff>
    </xdr:from>
    <xdr:to>
      <xdr:col>64</xdr:col>
      <xdr:colOff>73025</xdr:colOff>
      <xdr:row>31</xdr:row>
      <xdr:rowOff>720</xdr:rowOff>
    </xdr:to>
    <xdr:cxnSp macro="">
      <xdr:nvCxnSpPr>
        <xdr:cNvPr id="158" name="直線コネクタ 157"/>
        <xdr:cNvCxnSpPr/>
      </xdr:nvCxnSpPr>
      <xdr:spPr>
        <a:xfrm>
          <a:off x="11798300" y="6047733"/>
          <a:ext cx="7620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61" name="n_3aveValue債務償還比率"/>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89686</xdr:rowOff>
    </xdr:from>
    <xdr:ext cx="469744" cy="259045"/>
    <xdr:sp macro="" textlink="">
      <xdr:nvSpPr>
        <xdr:cNvPr id="163" name="n_1mainValue債務償還比率"/>
        <xdr:cNvSpPr txBox="1"/>
      </xdr:nvSpPr>
      <xdr:spPr>
        <a:xfrm>
          <a:off x="138367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33072</xdr:rowOff>
    </xdr:from>
    <xdr:ext cx="469744" cy="259045"/>
    <xdr:sp macro="" textlink="">
      <xdr:nvSpPr>
        <xdr:cNvPr id="164" name="n_2mainValue債務償還比率"/>
        <xdr:cNvSpPr txBox="1"/>
      </xdr:nvSpPr>
      <xdr:spPr>
        <a:xfrm>
          <a:off x="13087427" y="56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42647</xdr:rowOff>
    </xdr:from>
    <xdr:ext cx="469744" cy="259045"/>
    <xdr:sp macro="" textlink="">
      <xdr:nvSpPr>
        <xdr:cNvPr id="165" name="n_3mainValue債務償還比率"/>
        <xdr:cNvSpPr txBox="1"/>
      </xdr:nvSpPr>
      <xdr:spPr>
        <a:xfrm>
          <a:off x="12325427" y="61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28585</xdr:rowOff>
    </xdr:from>
    <xdr:ext cx="469744" cy="259045"/>
    <xdr:sp macro="" textlink="">
      <xdr:nvSpPr>
        <xdr:cNvPr id="166" name="n_4mainValue債務償還比率"/>
        <xdr:cNvSpPr txBox="1"/>
      </xdr:nvSpPr>
      <xdr:spPr>
        <a:xfrm>
          <a:off x="11563427" y="577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71" name="楕円 70"/>
        <xdr:cNvSpPr/>
      </xdr:nvSpPr>
      <xdr:spPr>
        <a:xfrm>
          <a:off x="45847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47261</xdr:rowOff>
    </xdr:from>
    <xdr:ext cx="405111" cy="259045"/>
    <xdr:sp macro="" textlink="">
      <xdr:nvSpPr>
        <xdr:cNvPr id="72" name="【道路】&#10;有形固定資産減価償却率該当値テキスト"/>
        <xdr:cNvSpPr txBox="1"/>
      </xdr:nvSpPr>
      <xdr:spPr>
        <a:xfrm>
          <a:off x="4673600"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119634</xdr:rowOff>
    </xdr:to>
    <xdr:cxnSp macro="">
      <xdr:nvCxnSpPr>
        <xdr:cNvPr id="74" name="直線コネクタ 73"/>
        <xdr:cNvCxnSpPr/>
      </xdr:nvCxnSpPr>
      <xdr:spPr>
        <a:xfrm>
          <a:off x="3797300" y="64084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5" name="楕円 74"/>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64770</xdr:rowOff>
    </xdr:to>
    <xdr:cxnSp macro="">
      <xdr:nvCxnSpPr>
        <xdr:cNvPr id="76" name="直線コネクタ 75"/>
        <xdr:cNvCxnSpPr/>
      </xdr:nvCxnSpPr>
      <xdr:spPr>
        <a:xfrm>
          <a:off x="2908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xdr:cNvSpPr/>
      </xdr:nvSpPr>
      <xdr:spPr>
        <a:xfrm>
          <a:off x="1968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30480</xdr:rowOff>
    </xdr:to>
    <xdr:cxnSp macro="">
      <xdr:nvCxnSpPr>
        <xdr:cNvPr id="78" name="直線コネクタ 77"/>
        <xdr:cNvCxnSpPr/>
      </xdr:nvCxnSpPr>
      <xdr:spPr>
        <a:xfrm>
          <a:off x="2019300" y="63306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64262</xdr:rowOff>
    </xdr:from>
    <xdr:to>
      <xdr:col>6</xdr:col>
      <xdr:colOff>38100</xdr:colOff>
      <xdr:row>36</xdr:row>
      <xdr:rowOff>165862</xdr:rowOff>
    </xdr:to>
    <xdr:sp macro="" textlink="">
      <xdr:nvSpPr>
        <xdr:cNvPr id="79" name="楕円 78"/>
        <xdr:cNvSpPr/>
      </xdr:nvSpPr>
      <xdr:spPr>
        <a:xfrm>
          <a:off x="1079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115062</xdr:rowOff>
    </xdr:from>
    <xdr:to>
      <xdr:col>10</xdr:col>
      <xdr:colOff>114300</xdr:colOff>
      <xdr:row>36</xdr:row>
      <xdr:rowOff>158496</xdr:rowOff>
    </xdr:to>
    <xdr:cxnSp macro="">
      <xdr:nvCxnSpPr>
        <xdr:cNvPr id="80" name="直線コネクタ 79"/>
        <xdr:cNvCxnSpPr/>
      </xdr:nvCxnSpPr>
      <xdr:spPr>
        <a:xfrm>
          <a:off x="1130300" y="62872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106697</xdr:rowOff>
    </xdr:from>
    <xdr:ext cx="405111" cy="259045"/>
    <xdr:sp macro="" textlink="">
      <xdr:nvSpPr>
        <xdr:cNvPr id="85" name="n_1mainValue【道路】&#10;有形固定資産減価償却率"/>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6" name="n_2mainValue【道路】&#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7" name="n_3mainValue【道路】&#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156989</xdr:rowOff>
    </xdr:from>
    <xdr:ext cx="405111" cy="259045"/>
    <xdr:sp macro="" textlink="">
      <xdr:nvSpPr>
        <xdr:cNvPr id="88" name="n_4mainValue【道路】&#10;有形固定資産減価償却率"/>
        <xdr:cNvSpPr txBox="1"/>
      </xdr:nvSpPr>
      <xdr:spPr>
        <a:xfrm>
          <a:off x="9277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164312</xdr:rowOff>
    </xdr:from>
    <xdr:to>
      <xdr:col>55</xdr:col>
      <xdr:colOff>50800</xdr:colOff>
      <xdr:row>40</xdr:row>
      <xdr:rowOff>94462</xdr:rowOff>
    </xdr:to>
    <xdr:sp macro="" textlink="">
      <xdr:nvSpPr>
        <xdr:cNvPr id="128" name="楕円 127"/>
        <xdr:cNvSpPr/>
      </xdr:nvSpPr>
      <xdr:spPr>
        <a:xfrm>
          <a:off x="10426700" y="68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142739</xdr:rowOff>
    </xdr:from>
    <xdr:ext cx="469744" cy="259045"/>
    <xdr:sp macro="" textlink="">
      <xdr:nvSpPr>
        <xdr:cNvPr id="129" name="【道路】&#10;一人当たり延長該当値テキスト"/>
        <xdr:cNvSpPr txBox="1"/>
      </xdr:nvSpPr>
      <xdr:spPr>
        <a:xfrm>
          <a:off x="10515600" y="682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169228</xdr:rowOff>
    </xdr:from>
    <xdr:to>
      <xdr:col>50</xdr:col>
      <xdr:colOff>165100</xdr:colOff>
      <xdr:row>40</xdr:row>
      <xdr:rowOff>99378</xdr:rowOff>
    </xdr:to>
    <xdr:sp macro="" textlink="">
      <xdr:nvSpPr>
        <xdr:cNvPr id="130" name="楕円 129"/>
        <xdr:cNvSpPr/>
      </xdr:nvSpPr>
      <xdr:spPr>
        <a:xfrm>
          <a:off x="95885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43662</xdr:rowOff>
    </xdr:from>
    <xdr:to>
      <xdr:col>55</xdr:col>
      <xdr:colOff>0</xdr:colOff>
      <xdr:row>40</xdr:row>
      <xdr:rowOff>48578</xdr:rowOff>
    </xdr:to>
    <xdr:cxnSp macro="">
      <xdr:nvCxnSpPr>
        <xdr:cNvPr id="131" name="直線コネクタ 130"/>
        <xdr:cNvCxnSpPr/>
      </xdr:nvCxnSpPr>
      <xdr:spPr>
        <a:xfrm flipV="1">
          <a:off x="9639300" y="6901662"/>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4331</xdr:rowOff>
    </xdr:from>
    <xdr:to>
      <xdr:col>46</xdr:col>
      <xdr:colOff>38100</xdr:colOff>
      <xdr:row>40</xdr:row>
      <xdr:rowOff>105931</xdr:rowOff>
    </xdr:to>
    <xdr:sp macro="" textlink="">
      <xdr:nvSpPr>
        <xdr:cNvPr id="132" name="楕円 131"/>
        <xdr:cNvSpPr/>
      </xdr:nvSpPr>
      <xdr:spPr>
        <a:xfrm>
          <a:off x="8699500" y="68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48578</xdr:rowOff>
    </xdr:from>
    <xdr:to>
      <xdr:col>50</xdr:col>
      <xdr:colOff>114300</xdr:colOff>
      <xdr:row>40</xdr:row>
      <xdr:rowOff>55131</xdr:rowOff>
    </xdr:to>
    <xdr:cxnSp macro="">
      <xdr:nvCxnSpPr>
        <xdr:cNvPr id="133" name="直線コネクタ 132"/>
        <xdr:cNvCxnSpPr/>
      </xdr:nvCxnSpPr>
      <xdr:spPr>
        <a:xfrm flipV="1">
          <a:off x="8750300" y="690657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xdr:rowOff>
    </xdr:from>
    <xdr:to>
      <xdr:col>41</xdr:col>
      <xdr:colOff>101600</xdr:colOff>
      <xdr:row>40</xdr:row>
      <xdr:rowOff>112903</xdr:rowOff>
    </xdr:to>
    <xdr:sp macro="" textlink="">
      <xdr:nvSpPr>
        <xdr:cNvPr id="134" name="楕円 133"/>
        <xdr:cNvSpPr/>
      </xdr:nvSpPr>
      <xdr:spPr>
        <a:xfrm>
          <a:off x="7810500" y="68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55131</xdr:rowOff>
    </xdr:from>
    <xdr:to>
      <xdr:col>45</xdr:col>
      <xdr:colOff>177800</xdr:colOff>
      <xdr:row>40</xdr:row>
      <xdr:rowOff>62103</xdr:rowOff>
    </xdr:to>
    <xdr:cxnSp macro="">
      <xdr:nvCxnSpPr>
        <xdr:cNvPr id="135" name="直線コネクタ 134"/>
        <xdr:cNvCxnSpPr/>
      </xdr:nvCxnSpPr>
      <xdr:spPr>
        <a:xfrm flipV="1">
          <a:off x="7861300" y="6913131"/>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6" name="楕円 135"/>
        <xdr:cNvSpPr/>
      </xdr:nvSpPr>
      <xdr:spPr>
        <a:xfrm>
          <a:off x="6921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62103</xdr:rowOff>
    </xdr:from>
    <xdr:to>
      <xdr:col>41</xdr:col>
      <xdr:colOff>50800</xdr:colOff>
      <xdr:row>40</xdr:row>
      <xdr:rowOff>67056</xdr:rowOff>
    </xdr:to>
    <xdr:cxnSp macro="">
      <xdr:nvCxnSpPr>
        <xdr:cNvPr id="137" name="直線コネクタ 136"/>
        <xdr:cNvCxnSpPr/>
      </xdr:nvCxnSpPr>
      <xdr:spPr>
        <a:xfrm flipV="1">
          <a:off x="6972300" y="692010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90505</xdr:rowOff>
    </xdr:from>
    <xdr:ext cx="469744" cy="259045"/>
    <xdr:sp macro="" textlink="">
      <xdr:nvSpPr>
        <xdr:cNvPr id="142" name="n_1mainValue【道路】&#10;一人当たり延長"/>
        <xdr:cNvSpPr txBox="1"/>
      </xdr:nvSpPr>
      <xdr:spPr>
        <a:xfrm>
          <a:off x="9391727" y="69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97058</xdr:rowOff>
    </xdr:from>
    <xdr:ext cx="469744" cy="259045"/>
    <xdr:sp macro="" textlink="">
      <xdr:nvSpPr>
        <xdr:cNvPr id="143" name="n_2mainValue【道路】&#10;一人当たり延長"/>
        <xdr:cNvSpPr txBox="1"/>
      </xdr:nvSpPr>
      <xdr:spPr>
        <a:xfrm>
          <a:off x="8515427" y="695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104030</xdr:rowOff>
    </xdr:from>
    <xdr:ext cx="469744" cy="259045"/>
    <xdr:sp macro="" textlink="">
      <xdr:nvSpPr>
        <xdr:cNvPr id="144" name="n_3mainValue【道路】&#10;一人当たり延長"/>
        <xdr:cNvSpPr txBox="1"/>
      </xdr:nvSpPr>
      <xdr:spPr>
        <a:xfrm>
          <a:off x="7626427" y="69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5" name="n_4mainValue【道路】&#10;一人当たり延長"/>
        <xdr:cNvSpPr txBox="1"/>
      </xdr:nvSpPr>
      <xdr:spPr>
        <a:xfrm>
          <a:off x="6737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7" name="楕円 186"/>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8" name="【橋りょう・トンネ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89" name="楕円 188"/>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102870</xdr:rowOff>
    </xdr:to>
    <xdr:cxnSp macro="">
      <xdr:nvCxnSpPr>
        <xdr:cNvPr id="190" name="直線コネクタ 189"/>
        <xdr:cNvCxnSpPr/>
      </xdr:nvCxnSpPr>
      <xdr:spPr>
        <a:xfrm>
          <a:off x="3797300" y="1054499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86541</xdr:rowOff>
    </xdr:to>
    <xdr:cxnSp macro="">
      <xdr:nvCxnSpPr>
        <xdr:cNvPr id="192" name="直線コネクタ 191"/>
        <xdr:cNvCxnSpPr/>
      </xdr:nvCxnSpPr>
      <xdr:spPr>
        <a:xfrm>
          <a:off x="2908300" y="105253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3" name="楕円 192"/>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66947</xdr:rowOff>
    </xdr:to>
    <xdr:cxnSp macro="">
      <xdr:nvCxnSpPr>
        <xdr:cNvPr id="194" name="直線コネクタ 193"/>
        <xdr:cNvCxnSpPr/>
      </xdr:nvCxnSpPr>
      <xdr:spPr>
        <a:xfrm>
          <a:off x="2019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5" name="楕円 194"/>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40822</xdr:rowOff>
    </xdr:to>
    <xdr:cxnSp macro="">
      <xdr:nvCxnSpPr>
        <xdr:cNvPr id="196" name="直線コネクタ 195"/>
        <xdr:cNvCxnSpPr/>
      </xdr:nvCxnSpPr>
      <xdr:spPr>
        <a:xfrm>
          <a:off x="1130300" y="104747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1" name="n_1mainValue【橋りょう・トンネル】&#10;有形固定資産減価償却率"/>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3" name="n_3mainValue【橋りょう・トンネル】&#10;有形固定資産減価償却率"/>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4" name="n_4mainValue【橋りょう・トンネ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15443</xdr:rowOff>
    </xdr:from>
    <xdr:to>
      <xdr:col>55</xdr:col>
      <xdr:colOff>50800</xdr:colOff>
      <xdr:row>63</xdr:row>
      <xdr:rowOff>117043</xdr:rowOff>
    </xdr:to>
    <xdr:sp macro="" textlink="">
      <xdr:nvSpPr>
        <xdr:cNvPr id="244" name="楕円 243"/>
        <xdr:cNvSpPr/>
      </xdr:nvSpPr>
      <xdr:spPr>
        <a:xfrm>
          <a:off x="10426700" y="108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165320</xdr:rowOff>
    </xdr:from>
    <xdr:ext cx="599010" cy="259045"/>
    <xdr:sp macro="" textlink="">
      <xdr:nvSpPr>
        <xdr:cNvPr id="245" name="【橋りょう・トンネル】&#10;一人当たり有形固定資産（償却資産）額該当値テキスト"/>
        <xdr:cNvSpPr txBox="1"/>
      </xdr:nvSpPr>
      <xdr:spPr>
        <a:xfrm>
          <a:off x="10515600" y="1079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19565</xdr:rowOff>
    </xdr:from>
    <xdr:to>
      <xdr:col>50</xdr:col>
      <xdr:colOff>165100</xdr:colOff>
      <xdr:row>63</xdr:row>
      <xdr:rowOff>121165</xdr:rowOff>
    </xdr:to>
    <xdr:sp macro="" textlink="">
      <xdr:nvSpPr>
        <xdr:cNvPr id="246" name="楕円 245"/>
        <xdr:cNvSpPr/>
      </xdr:nvSpPr>
      <xdr:spPr>
        <a:xfrm>
          <a:off x="9588500" y="1082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66243</xdr:rowOff>
    </xdr:from>
    <xdr:to>
      <xdr:col>55</xdr:col>
      <xdr:colOff>0</xdr:colOff>
      <xdr:row>63</xdr:row>
      <xdr:rowOff>70365</xdr:rowOff>
    </xdr:to>
    <xdr:cxnSp macro="">
      <xdr:nvCxnSpPr>
        <xdr:cNvPr id="247" name="直線コネクタ 246"/>
        <xdr:cNvCxnSpPr/>
      </xdr:nvCxnSpPr>
      <xdr:spPr>
        <a:xfrm flipV="1">
          <a:off x="9639300" y="10867593"/>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23764</xdr:rowOff>
    </xdr:from>
    <xdr:to>
      <xdr:col>46</xdr:col>
      <xdr:colOff>38100</xdr:colOff>
      <xdr:row>63</xdr:row>
      <xdr:rowOff>125364</xdr:rowOff>
    </xdr:to>
    <xdr:sp macro="" textlink="">
      <xdr:nvSpPr>
        <xdr:cNvPr id="248" name="楕円 247"/>
        <xdr:cNvSpPr/>
      </xdr:nvSpPr>
      <xdr:spPr>
        <a:xfrm>
          <a:off x="8699500" y="108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70365</xdr:rowOff>
    </xdr:from>
    <xdr:to>
      <xdr:col>50</xdr:col>
      <xdr:colOff>114300</xdr:colOff>
      <xdr:row>63</xdr:row>
      <xdr:rowOff>74564</xdr:rowOff>
    </xdr:to>
    <xdr:cxnSp macro="">
      <xdr:nvCxnSpPr>
        <xdr:cNvPr id="249" name="直線コネクタ 248"/>
        <xdr:cNvCxnSpPr/>
      </xdr:nvCxnSpPr>
      <xdr:spPr>
        <a:xfrm flipV="1">
          <a:off x="8750300" y="10871715"/>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27256</xdr:rowOff>
    </xdr:from>
    <xdr:to>
      <xdr:col>41</xdr:col>
      <xdr:colOff>101600</xdr:colOff>
      <xdr:row>63</xdr:row>
      <xdr:rowOff>128856</xdr:rowOff>
    </xdr:to>
    <xdr:sp macro="" textlink="">
      <xdr:nvSpPr>
        <xdr:cNvPr id="250" name="楕円 249"/>
        <xdr:cNvSpPr/>
      </xdr:nvSpPr>
      <xdr:spPr>
        <a:xfrm>
          <a:off x="7810500" y="108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74564</xdr:rowOff>
    </xdr:from>
    <xdr:to>
      <xdr:col>45</xdr:col>
      <xdr:colOff>177800</xdr:colOff>
      <xdr:row>63</xdr:row>
      <xdr:rowOff>78056</xdr:rowOff>
    </xdr:to>
    <xdr:cxnSp macro="">
      <xdr:nvCxnSpPr>
        <xdr:cNvPr id="251" name="直線コネクタ 250"/>
        <xdr:cNvCxnSpPr/>
      </xdr:nvCxnSpPr>
      <xdr:spPr>
        <a:xfrm flipV="1">
          <a:off x="7861300" y="10875914"/>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30204</xdr:rowOff>
    </xdr:from>
    <xdr:to>
      <xdr:col>36</xdr:col>
      <xdr:colOff>165100</xdr:colOff>
      <xdr:row>63</xdr:row>
      <xdr:rowOff>131804</xdr:rowOff>
    </xdr:to>
    <xdr:sp macro="" textlink="">
      <xdr:nvSpPr>
        <xdr:cNvPr id="252" name="楕円 251"/>
        <xdr:cNvSpPr/>
      </xdr:nvSpPr>
      <xdr:spPr>
        <a:xfrm>
          <a:off x="6921500" y="108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78056</xdr:rowOff>
    </xdr:from>
    <xdr:to>
      <xdr:col>41</xdr:col>
      <xdr:colOff>50800</xdr:colOff>
      <xdr:row>63</xdr:row>
      <xdr:rowOff>81004</xdr:rowOff>
    </xdr:to>
    <xdr:cxnSp macro="">
      <xdr:nvCxnSpPr>
        <xdr:cNvPr id="253" name="直線コネクタ 252"/>
        <xdr:cNvCxnSpPr/>
      </xdr:nvCxnSpPr>
      <xdr:spPr>
        <a:xfrm flipV="1">
          <a:off x="6972300" y="10879406"/>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112292</xdr:rowOff>
    </xdr:from>
    <xdr:ext cx="599010" cy="259045"/>
    <xdr:sp macro="" textlink="">
      <xdr:nvSpPr>
        <xdr:cNvPr id="258" name="n_1mainValue【橋りょう・トンネル】&#10;一人当たり有形固定資産（償却資産）額"/>
        <xdr:cNvSpPr txBox="1"/>
      </xdr:nvSpPr>
      <xdr:spPr>
        <a:xfrm>
          <a:off x="9327095" y="109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116491</xdr:rowOff>
    </xdr:from>
    <xdr:ext cx="599010" cy="259045"/>
    <xdr:sp macro="" textlink="">
      <xdr:nvSpPr>
        <xdr:cNvPr id="259" name="n_2mainValue【橋りょう・トンネル】&#10;一人当たり有形固定資産（償却資産）額"/>
        <xdr:cNvSpPr txBox="1"/>
      </xdr:nvSpPr>
      <xdr:spPr>
        <a:xfrm>
          <a:off x="8450795" y="1091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119983</xdr:rowOff>
    </xdr:from>
    <xdr:ext cx="599010" cy="259045"/>
    <xdr:sp macro="" textlink="">
      <xdr:nvSpPr>
        <xdr:cNvPr id="260" name="n_3mainValue【橋りょう・トンネル】&#10;一人当たり有形固定資産（償却資産）額"/>
        <xdr:cNvSpPr txBox="1"/>
      </xdr:nvSpPr>
      <xdr:spPr>
        <a:xfrm>
          <a:off x="7561795" y="1092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122931</xdr:rowOff>
    </xdr:from>
    <xdr:ext cx="599010" cy="259045"/>
    <xdr:sp macro="" textlink="">
      <xdr:nvSpPr>
        <xdr:cNvPr id="261" name="n_4mainValue【橋りょう・トンネル】&#10;一人当たり有形固定資産（償却資産）額"/>
        <xdr:cNvSpPr txBox="1"/>
      </xdr:nvSpPr>
      <xdr:spPr>
        <a:xfrm>
          <a:off x="6672795" y="1092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110744</xdr:rowOff>
    </xdr:from>
    <xdr:to>
      <xdr:col>24</xdr:col>
      <xdr:colOff>114300</xdr:colOff>
      <xdr:row>84</xdr:row>
      <xdr:rowOff>40894</xdr:rowOff>
    </xdr:to>
    <xdr:sp macro="" textlink="">
      <xdr:nvSpPr>
        <xdr:cNvPr id="300" name="楕円 299"/>
        <xdr:cNvSpPr/>
      </xdr:nvSpPr>
      <xdr:spPr>
        <a:xfrm>
          <a:off x="4584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89171</xdr:rowOff>
    </xdr:from>
    <xdr:ext cx="405111" cy="259045"/>
    <xdr:sp macro="" textlink="">
      <xdr:nvSpPr>
        <xdr:cNvPr id="301" name="【公営住宅】&#10;有形固定資産減価償却率該当値テキスト"/>
        <xdr:cNvSpPr txBox="1"/>
      </xdr:nvSpPr>
      <xdr:spPr>
        <a:xfrm>
          <a:off x="4673600"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302" name="楕円 301"/>
        <xdr:cNvSpPr/>
      </xdr:nvSpPr>
      <xdr:spPr>
        <a:xfrm>
          <a:off x="3746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138685</xdr:rowOff>
    </xdr:from>
    <xdr:to>
      <xdr:col>24</xdr:col>
      <xdr:colOff>63500</xdr:colOff>
      <xdr:row>83</xdr:row>
      <xdr:rowOff>161544</xdr:rowOff>
    </xdr:to>
    <xdr:cxnSp macro="">
      <xdr:nvCxnSpPr>
        <xdr:cNvPr id="303" name="直線コネクタ 302"/>
        <xdr:cNvCxnSpPr/>
      </xdr:nvCxnSpPr>
      <xdr:spPr>
        <a:xfrm>
          <a:off x="3797300" y="1436903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39878</xdr:rowOff>
    </xdr:from>
    <xdr:to>
      <xdr:col>15</xdr:col>
      <xdr:colOff>101600</xdr:colOff>
      <xdr:row>83</xdr:row>
      <xdr:rowOff>141478</xdr:rowOff>
    </xdr:to>
    <xdr:sp macro="" textlink="">
      <xdr:nvSpPr>
        <xdr:cNvPr id="304" name="楕円 303"/>
        <xdr:cNvSpPr/>
      </xdr:nvSpPr>
      <xdr:spPr>
        <a:xfrm>
          <a:off x="2857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90678</xdr:rowOff>
    </xdr:from>
    <xdr:to>
      <xdr:col>19</xdr:col>
      <xdr:colOff>177800</xdr:colOff>
      <xdr:row>83</xdr:row>
      <xdr:rowOff>138685</xdr:rowOff>
    </xdr:to>
    <xdr:cxnSp macro="">
      <xdr:nvCxnSpPr>
        <xdr:cNvPr id="305" name="直線コネクタ 304"/>
        <xdr:cNvCxnSpPr/>
      </xdr:nvCxnSpPr>
      <xdr:spPr>
        <a:xfrm>
          <a:off x="2908300" y="1432102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53594</xdr:rowOff>
    </xdr:from>
    <xdr:to>
      <xdr:col>10</xdr:col>
      <xdr:colOff>165100</xdr:colOff>
      <xdr:row>83</xdr:row>
      <xdr:rowOff>155194</xdr:rowOff>
    </xdr:to>
    <xdr:sp macro="" textlink="">
      <xdr:nvSpPr>
        <xdr:cNvPr id="306" name="楕円 305"/>
        <xdr:cNvSpPr/>
      </xdr:nvSpPr>
      <xdr:spPr>
        <a:xfrm>
          <a:off x="1968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90678</xdr:rowOff>
    </xdr:from>
    <xdr:to>
      <xdr:col>15</xdr:col>
      <xdr:colOff>50800</xdr:colOff>
      <xdr:row>83</xdr:row>
      <xdr:rowOff>104394</xdr:rowOff>
    </xdr:to>
    <xdr:cxnSp macro="">
      <xdr:nvCxnSpPr>
        <xdr:cNvPr id="307" name="直線コネクタ 306"/>
        <xdr:cNvCxnSpPr/>
      </xdr:nvCxnSpPr>
      <xdr:spPr>
        <a:xfrm flipV="1">
          <a:off x="2019300" y="14321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26163</xdr:rowOff>
    </xdr:from>
    <xdr:to>
      <xdr:col>6</xdr:col>
      <xdr:colOff>38100</xdr:colOff>
      <xdr:row>83</xdr:row>
      <xdr:rowOff>127763</xdr:rowOff>
    </xdr:to>
    <xdr:sp macro="" textlink="">
      <xdr:nvSpPr>
        <xdr:cNvPr id="308" name="楕円 307"/>
        <xdr:cNvSpPr/>
      </xdr:nvSpPr>
      <xdr:spPr>
        <a:xfrm>
          <a:off x="1079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76963</xdr:rowOff>
    </xdr:from>
    <xdr:to>
      <xdr:col>10</xdr:col>
      <xdr:colOff>114300</xdr:colOff>
      <xdr:row>83</xdr:row>
      <xdr:rowOff>104394</xdr:rowOff>
    </xdr:to>
    <xdr:cxnSp macro="">
      <xdr:nvCxnSpPr>
        <xdr:cNvPr id="309" name="直線コネクタ 308"/>
        <xdr:cNvCxnSpPr/>
      </xdr:nvCxnSpPr>
      <xdr:spPr>
        <a:xfrm>
          <a:off x="1130300" y="143073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314" name="n_1mainValue【公営住宅】&#10;有形固定資産減価償却率"/>
        <xdr:cNvSpPr txBox="1"/>
      </xdr:nvSpPr>
      <xdr:spPr>
        <a:xfrm>
          <a:off x="35820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132605</xdr:rowOff>
    </xdr:from>
    <xdr:ext cx="405111" cy="259045"/>
    <xdr:sp macro="" textlink="">
      <xdr:nvSpPr>
        <xdr:cNvPr id="315" name="n_2mainValue【公営住宅】&#10;有形固定資産減価償却率"/>
        <xdr:cNvSpPr txBox="1"/>
      </xdr:nvSpPr>
      <xdr:spPr>
        <a:xfrm>
          <a:off x="2705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146321</xdr:rowOff>
    </xdr:from>
    <xdr:ext cx="405111" cy="259045"/>
    <xdr:sp macro="" textlink="">
      <xdr:nvSpPr>
        <xdr:cNvPr id="316" name="n_3mainValue【公営住宅】&#10;有形固定資産減価償却率"/>
        <xdr:cNvSpPr txBox="1"/>
      </xdr:nvSpPr>
      <xdr:spPr>
        <a:xfrm>
          <a:off x="1816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118890</xdr:rowOff>
    </xdr:from>
    <xdr:ext cx="405111" cy="259045"/>
    <xdr:sp macro="" textlink="">
      <xdr:nvSpPr>
        <xdr:cNvPr id="317" name="n_4mainValue【公営住宅】&#10;有形固定資産減価償却率"/>
        <xdr:cNvSpPr txBox="1"/>
      </xdr:nvSpPr>
      <xdr:spPr>
        <a:xfrm>
          <a:off x="927744"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54166</xdr:rowOff>
    </xdr:from>
    <xdr:to>
      <xdr:col>55</xdr:col>
      <xdr:colOff>50800</xdr:colOff>
      <xdr:row>85</xdr:row>
      <xdr:rowOff>155766</xdr:rowOff>
    </xdr:to>
    <xdr:sp macro="" textlink="">
      <xdr:nvSpPr>
        <xdr:cNvPr id="357" name="楕円 356"/>
        <xdr:cNvSpPr/>
      </xdr:nvSpPr>
      <xdr:spPr>
        <a:xfrm>
          <a:off x="10426700" y="146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77043</xdr:rowOff>
    </xdr:from>
    <xdr:ext cx="469744" cy="259045"/>
    <xdr:sp macro="" textlink="">
      <xdr:nvSpPr>
        <xdr:cNvPr id="358" name="【公営住宅】&#10;一人当たり面積該当値テキスト"/>
        <xdr:cNvSpPr txBox="1"/>
      </xdr:nvSpPr>
      <xdr:spPr>
        <a:xfrm>
          <a:off x="10515600" y="1447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56642</xdr:rowOff>
    </xdr:from>
    <xdr:to>
      <xdr:col>50</xdr:col>
      <xdr:colOff>165100</xdr:colOff>
      <xdr:row>85</xdr:row>
      <xdr:rowOff>158242</xdr:rowOff>
    </xdr:to>
    <xdr:sp macro="" textlink="">
      <xdr:nvSpPr>
        <xdr:cNvPr id="359" name="楕円 358"/>
        <xdr:cNvSpPr/>
      </xdr:nvSpPr>
      <xdr:spPr>
        <a:xfrm>
          <a:off x="9588500" y="146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104966</xdr:rowOff>
    </xdr:from>
    <xdr:to>
      <xdr:col>55</xdr:col>
      <xdr:colOff>0</xdr:colOff>
      <xdr:row>85</xdr:row>
      <xdr:rowOff>107442</xdr:rowOff>
    </xdr:to>
    <xdr:cxnSp macro="">
      <xdr:nvCxnSpPr>
        <xdr:cNvPr id="360" name="直線コネクタ 359"/>
        <xdr:cNvCxnSpPr/>
      </xdr:nvCxnSpPr>
      <xdr:spPr>
        <a:xfrm flipV="1">
          <a:off x="9639300" y="14678216"/>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60071</xdr:rowOff>
    </xdr:from>
    <xdr:to>
      <xdr:col>46</xdr:col>
      <xdr:colOff>38100</xdr:colOff>
      <xdr:row>85</xdr:row>
      <xdr:rowOff>161671</xdr:rowOff>
    </xdr:to>
    <xdr:sp macro="" textlink="">
      <xdr:nvSpPr>
        <xdr:cNvPr id="361" name="楕円 360"/>
        <xdr:cNvSpPr/>
      </xdr:nvSpPr>
      <xdr:spPr>
        <a:xfrm>
          <a:off x="8699500" y="146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107442</xdr:rowOff>
    </xdr:from>
    <xdr:to>
      <xdr:col>50</xdr:col>
      <xdr:colOff>114300</xdr:colOff>
      <xdr:row>85</xdr:row>
      <xdr:rowOff>110871</xdr:rowOff>
    </xdr:to>
    <xdr:cxnSp macro="">
      <xdr:nvCxnSpPr>
        <xdr:cNvPr id="362" name="直線コネクタ 361"/>
        <xdr:cNvCxnSpPr/>
      </xdr:nvCxnSpPr>
      <xdr:spPr>
        <a:xfrm flipV="1">
          <a:off x="8750300" y="1468069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63309</xdr:rowOff>
    </xdr:from>
    <xdr:to>
      <xdr:col>41</xdr:col>
      <xdr:colOff>101600</xdr:colOff>
      <xdr:row>85</xdr:row>
      <xdr:rowOff>164909</xdr:rowOff>
    </xdr:to>
    <xdr:sp macro="" textlink="">
      <xdr:nvSpPr>
        <xdr:cNvPr id="363" name="楕円 362"/>
        <xdr:cNvSpPr/>
      </xdr:nvSpPr>
      <xdr:spPr>
        <a:xfrm>
          <a:off x="7810500" y="146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110871</xdr:rowOff>
    </xdr:from>
    <xdr:to>
      <xdr:col>45</xdr:col>
      <xdr:colOff>177800</xdr:colOff>
      <xdr:row>85</xdr:row>
      <xdr:rowOff>114109</xdr:rowOff>
    </xdr:to>
    <xdr:cxnSp macro="">
      <xdr:nvCxnSpPr>
        <xdr:cNvPr id="364" name="直線コネクタ 363"/>
        <xdr:cNvCxnSpPr/>
      </xdr:nvCxnSpPr>
      <xdr:spPr>
        <a:xfrm flipV="1">
          <a:off x="7861300" y="14684121"/>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65976</xdr:rowOff>
    </xdr:from>
    <xdr:to>
      <xdr:col>36</xdr:col>
      <xdr:colOff>165100</xdr:colOff>
      <xdr:row>85</xdr:row>
      <xdr:rowOff>167576</xdr:rowOff>
    </xdr:to>
    <xdr:sp macro="" textlink="">
      <xdr:nvSpPr>
        <xdr:cNvPr id="365" name="楕円 364"/>
        <xdr:cNvSpPr/>
      </xdr:nvSpPr>
      <xdr:spPr>
        <a:xfrm>
          <a:off x="6921500" y="146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114109</xdr:rowOff>
    </xdr:from>
    <xdr:to>
      <xdr:col>41</xdr:col>
      <xdr:colOff>50800</xdr:colOff>
      <xdr:row>85</xdr:row>
      <xdr:rowOff>116776</xdr:rowOff>
    </xdr:to>
    <xdr:cxnSp macro="">
      <xdr:nvCxnSpPr>
        <xdr:cNvPr id="366" name="直線コネクタ 365"/>
        <xdr:cNvCxnSpPr/>
      </xdr:nvCxnSpPr>
      <xdr:spPr>
        <a:xfrm flipV="1">
          <a:off x="6972300" y="1468735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3319</xdr:rowOff>
    </xdr:from>
    <xdr:ext cx="469744" cy="259045"/>
    <xdr:sp macro="" textlink="">
      <xdr:nvSpPr>
        <xdr:cNvPr id="371" name="n_1mainValue【公営住宅】&#10;一人当たり面積"/>
        <xdr:cNvSpPr txBox="1"/>
      </xdr:nvSpPr>
      <xdr:spPr>
        <a:xfrm>
          <a:off x="9391727" y="1440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6748</xdr:rowOff>
    </xdr:from>
    <xdr:ext cx="469744" cy="259045"/>
    <xdr:sp macro="" textlink="">
      <xdr:nvSpPr>
        <xdr:cNvPr id="372" name="n_2mainValue【公営住宅】&#10;一人当たり面積"/>
        <xdr:cNvSpPr txBox="1"/>
      </xdr:nvSpPr>
      <xdr:spPr>
        <a:xfrm>
          <a:off x="8515427" y="1440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9986</xdr:rowOff>
    </xdr:from>
    <xdr:ext cx="469744" cy="259045"/>
    <xdr:sp macro="" textlink="">
      <xdr:nvSpPr>
        <xdr:cNvPr id="373" name="n_3mainValue【公営住宅】&#10;一人当たり面積"/>
        <xdr:cNvSpPr txBox="1"/>
      </xdr:nvSpPr>
      <xdr:spPr>
        <a:xfrm>
          <a:off x="7626427" y="1441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12653</xdr:rowOff>
    </xdr:from>
    <xdr:ext cx="469744" cy="259045"/>
    <xdr:sp macro="" textlink="">
      <xdr:nvSpPr>
        <xdr:cNvPr id="374" name="n_4mainValue【公営住宅】&#10;一人当たり面積"/>
        <xdr:cNvSpPr txBox="1"/>
      </xdr:nvSpPr>
      <xdr:spPr>
        <a:xfrm>
          <a:off x="6737427" y="1441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46355</xdr:rowOff>
    </xdr:from>
    <xdr:to>
      <xdr:col>24</xdr:col>
      <xdr:colOff>114300</xdr:colOff>
      <xdr:row>106</xdr:row>
      <xdr:rowOff>147955</xdr:rowOff>
    </xdr:to>
    <xdr:sp macro="" textlink="">
      <xdr:nvSpPr>
        <xdr:cNvPr id="415" name="楕円 414"/>
        <xdr:cNvSpPr/>
      </xdr:nvSpPr>
      <xdr:spPr>
        <a:xfrm>
          <a:off x="4584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24782</xdr:rowOff>
    </xdr:from>
    <xdr:ext cx="405111" cy="259045"/>
    <xdr:sp macro="" textlink="">
      <xdr:nvSpPr>
        <xdr:cNvPr id="416" name="【港湾・漁港】&#10;有形固定資産減価償却率該当値テキスト"/>
        <xdr:cNvSpPr txBox="1"/>
      </xdr:nvSpPr>
      <xdr:spPr>
        <a:xfrm>
          <a:off x="4673600"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7" name="楕円 416"/>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97155</xdr:rowOff>
    </xdr:to>
    <xdr:cxnSp macro="">
      <xdr:nvCxnSpPr>
        <xdr:cNvPr id="418" name="直線コネクタ 417"/>
        <xdr:cNvCxnSpPr/>
      </xdr:nvCxnSpPr>
      <xdr:spPr>
        <a:xfrm>
          <a:off x="3797300" y="182499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636</xdr:rowOff>
    </xdr:from>
    <xdr:to>
      <xdr:col>15</xdr:col>
      <xdr:colOff>101600</xdr:colOff>
      <xdr:row>106</xdr:row>
      <xdr:rowOff>102236</xdr:rowOff>
    </xdr:to>
    <xdr:sp macro="" textlink="">
      <xdr:nvSpPr>
        <xdr:cNvPr id="419" name="楕円 418"/>
        <xdr:cNvSpPr/>
      </xdr:nvSpPr>
      <xdr:spPr>
        <a:xfrm>
          <a:off x="2857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51436</xdr:rowOff>
    </xdr:from>
    <xdr:to>
      <xdr:col>19</xdr:col>
      <xdr:colOff>177800</xdr:colOff>
      <xdr:row>106</xdr:row>
      <xdr:rowOff>76200</xdr:rowOff>
    </xdr:to>
    <xdr:cxnSp macro="">
      <xdr:nvCxnSpPr>
        <xdr:cNvPr id="420" name="直線コネクタ 419"/>
        <xdr:cNvCxnSpPr/>
      </xdr:nvCxnSpPr>
      <xdr:spPr>
        <a:xfrm>
          <a:off x="2908300" y="182251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149225</xdr:rowOff>
    </xdr:from>
    <xdr:to>
      <xdr:col>10</xdr:col>
      <xdr:colOff>165100</xdr:colOff>
      <xdr:row>106</xdr:row>
      <xdr:rowOff>79375</xdr:rowOff>
    </xdr:to>
    <xdr:sp macro="" textlink="">
      <xdr:nvSpPr>
        <xdr:cNvPr id="421" name="楕円 420"/>
        <xdr:cNvSpPr/>
      </xdr:nvSpPr>
      <xdr:spPr>
        <a:xfrm>
          <a:off x="1968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28575</xdr:rowOff>
    </xdr:from>
    <xdr:to>
      <xdr:col>15</xdr:col>
      <xdr:colOff>50800</xdr:colOff>
      <xdr:row>106</xdr:row>
      <xdr:rowOff>51436</xdr:rowOff>
    </xdr:to>
    <xdr:cxnSp macro="">
      <xdr:nvCxnSpPr>
        <xdr:cNvPr id="422" name="直線コネクタ 421"/>
        <xdr:cNvCxnSpPr/>
      </xdr:nvCxnSpPr>
      <xdr:spPr>
        <a:xfrm>
          <a:off x="2019300" y="182022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124461</xdr:rowOff>
    </xdr:from>
    <xdr:to>
      <xdr:col>6</xdr:col>
      <xdr:colOff>38100</xdr:colOff>
      <xdr:row>106</xdr:row>
      <xdr:rowOff>54611</xdr:rowOff>
    </xdr:to>
    <xdr:sp macro="" textlink="">
      <xdr:nvSpPr>
        <xdr:cNvPr id="423" name="楕円 422"/>
        <xdr:cNvSpPr/>
      </xdr:nvSpPr>
      <xdr:spPr>
        <a:xfrm>
          <a:off x="1079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3811</xdr:rowOff>
    </xdr:from>
    <xdr:to>
      <xdr:col>10</xdr:col>
      <xdr:colOff>114300</xdr:colOff>
      <xdr:row>106</xdr:row>
      <xdr:rowOff>28575</xdr:rowOff>
    </xdr:to>
    <xdr:cxnSp macro="">
      <xdr:nvCxnSpPr>
        <xdr:cNvPr id="424" name="直線コネクタ 423"/>
        <xdr:cNvCxnSpPr/>
      </xdr:nvCxnSpPr>
      <xdr:spPr>
        <a:xfrm>
          <a:off x="1130300" y="181775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29" name="n_1mainValue【港湾・漁港】&#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93363</xdr:rowOff>
    </xdr:from>
    <xdr:ext cx="405111" cy="259045"/>
    <xdr:sp macro="" textlink="">
      <xdr:nvSpPr>
        <xdr:cNvPr id="430" name="n_2mainValue【港湾・漁港】&#10;有形固定資産減価償却率"/>
        <xdr:cNvSpPr txBox="1"/>
      </xdr:nvSpPr>
      <xdr:spPr>
        <a:xfrm>
          <a:off x="27057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70502</xdr:rowOff>
    </xdr:from>
    <xdr:ext cx="405111" cy="259045"/>
    <xdr:sp macro="" textlink="">
      <xdr:nvSpPr>
        <xdr:cNvPr id="431" name="n_3mainValue【港湾・漁港】&#10;有形固定資産減価償却率"/>
        <xdr:cNvSpPr txBox="1"/>
      </xdr:nvSpPr>
      <xdr:spPr>
        <a:xfrm>
          <a:off x="18167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45738</xdr:rowOff>
    </xdr:from>
    <xdr:ext cx="405111" cy="259045"/>
    <xdr:sp macro="" textlink="">
      <xdr:nvSpPr>
        <xdr:cNvPr id="432" name="n_4mainValue【港湾・漁港】&#10;有形固定資産減価償却率"/>
        <xdr:cNvSpPr txBox="1"/>
      </xdr:nvSpPr>
      <xdr:spPr>
        <a:xfrm>
          <a:off x="927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21673</xdr:rowOff>
    </xdr:from>
    <xdr:to>
      <xdr:col>55</xdr:col>
      <xdr:colOff>50800</xdr:colOff>
      <xdr:row>108</xdr:row>
      <xdr:rowOff>123273</xdr:rowOff>
    </xdr:to>
    <xdr:sp macro="" textlink="">
      <xdr:nvSpPr>
        <xdr:cNvPr id="472" name="楕円 471"/>
        <xdr:cNvSpPr/>
      </xdr:nvSpPr>
      <xdr:spPr>
        <a:xfrm>
          <a:off x="10426700" y="18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108050</xdr:rowOff>
    </xdr:from>
    <xdr:ext cx="534377" cy="259045"/>
    <xdr:sp macro="" textlink="">
      <xdr:nvSpPr>
        <xdr:cNvPr id="473" name="【港湾・漁港】&#10;一人当たり有形固定資産（償却資産）額該当値テキスト"/>
        <xdr:cNvSpPr txBox="1"/>
      </xdr:nvSpPr>
      <xdr:spPr>
        <a:xfrm>
          <a:off x="10515600" y="184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22786</xdr:rowOff>
    </xdr:from>
    <xdr:to>
      <xdr:col>50</xdr:col>
      <xdr:colOff>165100</xdr:colOff>
      <xdr:row>108</xdr:row>
      <xdr:rowOff>124386</xdr:rowOff>
    </xdr:to>
    <xdr:sp macro="" textlink="">
      <xdr:nvSpPr>
        <xdr:cNvPr id="474" name="楕円 473"/>
        <xdr:cNvSpPr/>
      </xdr:nvSpPr>
      <xdr:spPr>
        <a:xfrm>
          <a:off x="9588500" y="185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72473</xdr:rowOff>
    </xdr:from>
    <xdr:to>
      <xdr:col>55</xdr:col>
      <xdr:colOff>0</xdr:colOff>
      <xdr:row>108</xdr:row>
      <xdr:rowOff>73586</xdr:rowOff>
    </xdr:to>
    <xdr:cxnSp macro="">
      <xdr:nvCxnSpPr>
        <xdr:cNvPr id="475" name="直線コネクタ 474"/>
        <xdr:cNvCxnSpPr/>
      </xdr:nvCxnSpPr>
      <xdr:spPr>
        <a:xfrm flipV="1">
          <a:off x="9639300" y="18589073"/>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24282</xdr:rowOff>
    </xdr:from>
    <xdr:to>
      <xdr:col>46</xdr:col>
      <xdr:colOff>38100</xdr:colOff>
      <xdr:row>108</xdr:row>
      <xdr:rowOff>125882</xdr:rowOff>
    </xdr:to>
    <xdr:sp macro="" textlink="">
      <xdr:nvSpPr>
        <xdr:cNvPr id="476" name="楕円 475"/>
        <xdr:cNvSpPr/>
      </xdr:nvSpPr>
      <xdr:spPr>
        <a:xfrm>
          <a:off x="8699500" y="185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73586</xdr:rowOff>
    </xdr:from>
    <xdr:to>
      <xdr:col>50</xdr:col>
      <xdr:colOff>114300</xdr:colOff>
      <xdr:row>108</xdr:row>
      <xdr:rowOff>75082</xdr:rowOff>
    </xdr:to>
    <xdr:cxnSp macro="">
      <xdr:nvCxnSpPr>
        <xdr:cNvPr id="477" name="直線コネクタ 476"/>
        <xdr:cNvCxnSpPr/>
      </xdr:nvCxnSpPr>
      <xdr:spPr>
        <a:xfrm flipV="1">
          <a:off x="8750300" y="18590186"/>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25780</xdr:rowOff>
    </xdr:from>
    <xdr:to>
      <xdr:col>41</xdr:col>
      <xdr:colOff>101600</xdr:colOff>
      <xdr:row>108</xdr:row>
      <xdr:rowOff>127380</xdr:rowOff>
    </xdr:to>
    <xdr:sp macro="" textlink="">
      <xdr:nvSpPr>
        <xdr:cNvPr id="478" name="楕円 477"/>
        <xdr:cNvSpPr/>
      </xdr:nvSpPr>
      <xdr:spPr>
        <a:xfrm>
          <a:off x="7810500" y="185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75082</xdr:rowOff>
    </xdr:from>
    <xdr:to>
      <xdr:col>45</xdr:col>
      <xdr:colOff>177800</xdr:colOff>
      <xdr:row>108</xdr:row>
      <xdr:rowOff>76580</xdr:rowOff>
    </xdr:to>
    <xdr:cxnSp macro="">
      <xdr:nvCxnSpPr>
        <xdr:cNvPr id="479" name="直線コネクタ 478"/>
        <xdr:cNvCxnSpPr/>
      </xdr:nvCxnSpPr>
      <xdr:spPr>
        <a:xfrm flipV="1">
          <a:off x="7861300" y="18591682"/>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26956</xdr:rowOff>
    </xdr:from>
    <xdr:to>
      <xdr:col>36</xdr:col>
      <xdr:colOff>165100</xdr:colOff>
      <xdr:row>108</xdr:row>
      <xdr:rowOff>128556</xdr:rowOff>
    </xdr:to>
    <xdr:sp macro="" textlink="">
      <xdr:nvSpPr>
        <xdr:cNvPr id="480" name="楕円 479"/>
        <xdr:cNvSpPr/>
      </xdr:nvSpPr>
      <xdr:spPr>
        <a:xfrm>
          <a:off x="6921500" y="185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76580</xdr:rowOff>
    </xdr:from>
    <xdr:to>
      <xdr:col>41</xdr:col>
      <xdr:colOff>50800</xdr:colOff>
      <xdr:row>108</xdr:row>
      <xdr:rowOff>77756</xdr:rowOff>
    </xdr:to>
    <xdr:cxnSp macro="">
      <xdr:nvCxnSpPr>
        <xdr:cNvPr id="481" name="直線コネクタ 480"/>
        <xdr:cNvCxnSpPr/>
      </xdr:nvCxnSpPr>
      <xdr:spPr>
        <a:xfrm flipV="1">
          <a:off x="6972300" y="18593180"/>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115513</xdr:rowOff>
    </xdr:from>
    <xdr:ext cx="534377" cy="259045"/>
    <xdr:sp macro="" textlink="">
      <xdr:nvSpPr>
        <xdr:cNvPr id="486" name="n_1mainValue【港湾・漁港】&#10;一人当たり有形固定資産（償却資産）額"/>
        <xdr:cNvSpPr txBox="1"/>
      </xdr:nvSpPr>
      <xdr:spPr>
        <a:xfrm>
          <a:off x="9359411" y="186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117009</xdr:rowOff>
    </xdr:from>
    <xdr:ext cx="534377" cy="259045"/>
    <xdr:sp macro="" textlink="">
      <xdr:nvSpPr>
        <xdr:cNvPr id="487" name="n_2mainValue【港湾・漁港】&#10;一人当たり有形固定資産（償却資産）額"/>
        <xdr:cNvSpPr txBox="1"/>
      </xdr:nvSpPr>
      <xdr:spPr>
        <a:xfrm>
          <a:off x="8483111" y="186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118507</xdr:rowOff>
    </xdr:from>
    <xdr:ext cx="534377" cy="259045"/>
    <xdr:sp macro="" textlink="">
      <xdr:nvSpPr>
        <xdr:cNvPr id="488" name="n_3mainValue【港湾・漁港】&#10;一人当たり有形固定資産（償却資産）額"/>
        <xdr:cNvSpPr txBox="1"/>
      </xdr:nvSpPr>
      <xdr:spPr>
        <a:xfrm>
          <a:off x="7594111" y="186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119683</xdr:rowOff>
    </xdr:from>
    <xdr:ext cx="534377" cy="259045"/>
    <xdr:sp macro="" textlink="">
      <xdr:nvSpPr>
        <xdr:cNvPr id="489" name="n_4mainValue【港湾・漁港】&#10;一人当たり有形固定資産（償却資産）額"/>
        <xdr:cNvSpPr txBox="1"/>
      </xdr:nvSpPr>
      <xdr:spPr>
        <a:xfrm>
          <a:off x="6705111" y="186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114935</xdr:rowOff>
    </xdr:from>
    <xdr:to>
      <xdr:col>85</xdr:col>
      <xdr:colOff>177800</xdr:colOff>
      <xdr:row>41</xdr:row>
      <xdr:rowOff>45085</xdr:rowOff>
    </xdr:to>
    <xdr:sp macro="" textlink="">
      <xdr:nvSpPr>
        <xdr:cNvPr id="530" name="楕円 529"/>
        <xdr:cNvSpPr/>
      </xdr:nvSpPr>
      <xdr:spPr>
        <a:xfrm>
          <a:off x="16268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93362</xdr:rowOff>
    </xdr:from>
    <xdr:ext cx="405111" cy="259045"/>
    <xdr:sp macro="" textlink="">
      <xdr:nvSpPr>
        <xdr:cNvPr id="531" name="【認定こども園・幼稚園・保育所】&#10;有形固定資産減価償却率該当値テキスト"/>
        <xdr:cNvSpPr txBox="1"/>
      </xdr:nvSpPr>
      <xdr:spPr>
        <a:xfrm>
          <a:off x="1635760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113030</xdr:rowOff>
    </xdr:from>
    <xdr:to>
      <xdr:col>81</xdr:col>
      <xdr:colOff>101600</xdr:colOff>
      <xdr:row>41</xdr:row>
      <xdr:rowOff>43180</xdr:rowOff>
    </xdr:to>
    <xdr:sp macro="" textlink="">
      <xdr:nvSpPr>
        <xdr:cNvPr id="532" name="楕円 531"/>
        <xdr:cNvSpPr/>
      </xdr:nvSpPr>
      <xdr:spPr>
        <a:xfrm>
          <a:off x="1543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163830</xdr:rowOff>
    </xdr:from>
    <xdr:to>
      <xdr:col>85</xdr:col>
      <xdr:colOff>127000</xdr:colOff>
      <xdr:row>40</xdr:row>
      <xdr:rowOff>165735</xdr:rowOff>
    </xdr:to>
    <xdr:cxnSp macro="">
      <xdr:nvCxnSpPr>
        <xdr:cNvPr id="533" name="直線コネクタ 532"/>
        <xdr:cNvCxnSpPr/>
      </xdr:nvCxnSpPr>
      <xdr:spPr>
        <a:xfrm>
          <a:off x="15481300" y="70218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128270</xdr:rowOff>
    </xdr:from>
    <xdr:to>
      <xdr:col>76</xdr:col>
      <xdr:colOff>165100</xdr:colOff>
      <xdr:row>41</xdr:row>
      <xdr:rowOff>58420</xdr:rowOff>
    </xdr:to>
    <xdr:sp macro="" textlink="">
      <xdr:nvSpPr>
        <xdr:cNvPr id="534" name="楕円 533"/>
        <xdr:cNvSpPr/>
      </xdr:nvSpPr>
      <xdr:spPr>
        <a:xfrm>
          <a:off x="1454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7620</xdr:rowOff>
    </xdr:to>
    <xdr:cxnSp macro="">
      <xdr:nvCxnSpPr>
        <xdr:cNvPr id="535" name="直線コネクタ 534"/>
        <xdr:cNvCxnSpPr/>
      </xdr:nvCxnSpPr>
      <xdr:spPr>
        <a:xfrm flipV="1">
          <a:off x="14592300" y="7021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84455</xdr:rowOff>
    </xdr:from>
    <xdr:to>
      <xdr:col>72</xdr:col>
      <xdr:colOff>38100</xdr:colOff>
      <xdr:row>41</xdr:row>
      <xdr:rowOff>14605</xdr:rowOff>
    </xdr:to>
    <xdr:sp macro="" textlink="">
      <xdr:nvSpPr>
        <xdr:cNvPr id="536" name="楕円 535"/>
        <xdr:cNvSpPr/>
      </xdr:nvSpPr>
      <xdr:spPr>
        <a:xfrm>
          <a:off x="13652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135255</xdr:rowOff>
    </xdr:from>
    <xdr:to>
      <xdr:col>76</xdr:col>
      <xdr:colOff>114300</xdr:colOff>
      <xdr:row>41</xdr:row>
      <xdr:rowOff>7620</xdr:rowOff>
    </xdr:to>
    <xdr:cxnSp macro="">
      <xdr:nvCxnSpPr>
        <xdr:cNvPr id="537" name="直線コネクタ 536"/>
        <xdr:cNvCxnSpPr/>
      </xdr:nvCxnSpPr>
      <xdr:spPr>
        <a:xfrm>
          <a:off x="13703300" y="69932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61595</xdr:rowOff>
    </xdr:from>
    <xdr:to>
      <xdr:col>67</xdr:col>
      <xdr:colOff>101600</xdr:colOff>
      <xdr:row>40</xdr:row>
      <xdr:rowOff>163195</xdr:rowOff>
    </xdr:to>
    <xdr:sp macro="" textlink="">
      <xdr:nvSpPr>
        <xdr:cNvPr id="538" name="楕円 537"/>
        <xdr:cNvSpPr/>
      </xdr:nvSpPr>
      <xdr:spPr>
        <a:xfrm>
          <a:off x="12763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112395</xdr:rowOff>
    </xdr:from>
    <xdr:to>
      <xdr:col>71</xdr:col>
      <xdr:colOff>177800</xdr:colOff>
      <xdr:row>40</xdr:row>
      <xdr:rowOff>135255</xdr:rowOff>
    </xdr:to>
    <xdr:cxnSp macro="">
      <xdr:nvCxnSpPr>
        <xdr:cNvPr id="539" name="直線コネクタ 538"/>
        <xdr:cNvCxnSpPr/>
      </xdr:nvCxnSpPr>
      <xdr:spPr>
        <a:xfrm>
          <a:off x="12814300" y="6970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34307</xdr:rowOff>
    </xdr:from>
    <xdr:ext cx="405111" cy="259045"/>
    <xdr:sp macro="" textlink="">
      <xdr:nvSpPr>
        <xdr:cNvPr id="544" name="n_1mainValue【認定こども園・幼稚園・保育所】&#10;有形固定資産減価償却率"/>
        <xdr:cNvSpPr txBox="1"/>
      </xdr:nvSpPr>
      <xdr:spPr>
        <a:xfrm>
          <a:off x="152660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49547</xdr:rowOff>
    </xdr:from>
    <xdr:ext cx="405111" cy="259045"/>
    <xdr:sp macro="" textlink="">
      <xdr:nvSpPr>
        <xdr:cNvPr id="545" name="n_2mainValue【認定こども園・幼稚園・保育所】&#10;有形固定資産減価償却率"/>
        <xdr:cNvSpPr txBox="1"/>
      </xdr:nvSpPr>
      <xdr:spPr>
        <a:xfrm>
          <a:off x="14389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5732</xdr:rowOff>
    </xdr:from>
    <xdr:ext cx="405111" cy="259045"/>
    <xdr:sp macro="" textlink="">
      <xdr:nvSpPr>
        <xdr:cNvPr id="546" name="n_3mainValue【認定こども園・幼稚園・保育所】&#10;有形固定資産減価償却率"/>
        <xdr:cNvSpPr txBox="1"/>
      </xdr:nvSpPr>
      <xdr:spPr>
        <a:xfrm>
          <a:off x="13500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547" name="n_4mainValue【認定こども園・幼稚園・保育所】&#10;有形固定資産減価償却率"/>
        <xdr:cNvSpPr txBox="1"/>
      </xdr:nvSpPr>
      <xdr:spPr>
        <a:xfrm>
          <a:off x="12611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124460</xdr:rowOff>
    </xdr:from>
    <xdr:to>
      <xdr:col>116</xdr:col>
      <xdr:colOff>114300</xdr:colOff>
      <xdr:row>38</xdr:row>
      <xdr:rowOff>54610</xdr:rowOff>
    </xdr:to>
    <xdr:sp macro="" textlink="">
      <xdr:nvSpPr>
        <xdr:cNvPr id="587" name="楕円 586"/>
        <xdr:cNvSpPr/>
      </xdr:nvSpPr>
      <xdr:spPr>
        <a:xfrm>
          <a:off x="22110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147337</xdr:rowOff>
    </xdr:from>
    <xdr:ext cx="469744" cy="259045"/>
    <xdr:sp macro="" textlink="">
      <xdr:nvSpPr>
        <xdr:cNvPr id="588" name="【認定こども園・幼稚園・保育所】&#10;一人当たり面積該当値テキスト"/>
        <xdr:cNvSpPr txBox="1"/>
      </xdr:nvSpPr>
      <xdr:spPr>
        <a:xfrm>
          <a:off x="22199600"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143510</xdr:rowOff>
    </xdr:from>
    <xdr:to>
      <xdr:col>112</xdr:col>
      <xdr:colOff>38100</xdr:colOff>
      <xdr:row>37</xdr:row>
      <xdr:rowOff>73660</xdr:rowOff>
    </xdr:to>
    <xdr:sp macro="" textlink="">
      <xdr:nvSpPr>
        <xdr:cNvPr id="589" name="楕円 588"/>
        <xdr:cNvSpPr/>
      </xdr:nvSpPr>
      <xdr:spPr>
        <a:xfrm>
          <a:off x="2127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22860</xdr:rowOff>
    </xdr:from>
    <xdr:to>
      <xdr:col>116</xdr:col>
      <xdr:colOff>63500</xdr:colOff>
      <xdr:row>38</xdr:row>
      <xdr:rowOff>3810</xdr:rowOff>
    </xdr:to>
    <xdr:cxnSp macro="">
      <xdr:nvCxnSpPr>
        <xdr:cNvPr id="590" name="直線コネクタ 589"/>
        <xdr:cNvCxnSpPr/>
      </xdr:nvCxnSpPr>
      <xdr:spPr>
        <a:xfrm>
          <a:off x="21323300" y="636651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132080</xdr:rowOff>
    </xdr:from>
    <xdr:to>
      <xdr:col>107</xdr:col>
      <xdr:colOff>101600</xdr:colOff>
      <xdr:row>37</xdr:row>
      <xdr:rowOff>62230</xdr:rowOff>
    </xdr:to>
    <xdr:sp macro="" textlink="">
      <xdr:nvSpPr>
        <xdr:cNvPr id="591" name="楕円 590"/>
        <xdr:cNvSpPr/>
      </xdr:nvSpPr>
      <xdr:spPr>
        <a:xfrm>
          <a:off x="2038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22860</xdr:rowOff>
    </xdr:to>
    <xdr:cxnSp macro="">
      <xdr:nvCxnSpPr>
        <xdr:cNvPr id="592" name="直線コネクタ 591"/>
        <xdr:cNvCxnSpPr/>
      </xdr:nvCxnSpPr>
      <xdr:spPr>
        <a:xfrm>
          <a:off x="20434300" y="6355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593" name="楕円 592"/>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xdr:rowOff>
    </xdr:from>
    <xdr:to>
      <xdr:col>107</xdr:col>
      <xdr:colOff>50800</xdr:colOff>
      <xdr:row>37</xdr:row>
      <xdr:rowOff>133350</xdr:rowOff>
    </xdr:to>
    <xdr:cxnSp macro="">
      <xdr:nvCxnSpPr>
        <xdr:cNvPr id="594" name="直線コネクタ 593"/>
        <xdr:cNvCxnSpPr/>
      </xdr:nvCxnSpPr>
      <xdr:spPr>
        <a:xfrm flipV="1">
          <a:off x="19545300" y="63550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97790</xdr:rowOff>
    </xdr:from>
    <xdr:to>
      <xdr:col>98</xdr:col>
      <xdr:colOff>38100</xdr:colOff>
      <xdr:row>38</xdr:row>
      <xdr:rowOff>27940</xdr:rowOff>
    </xdr:to>
    <xdr:sp macro="" textlink="">
      <xdr:nvSpPr>
        <xdr:cNvPr id="595" name="楕円 594"/>
        <xdr:cNvSpPr/>
      </xdr:nvSpPr>
      <xdr:spPr>
        <a:xfrm>
          <a:off x="18605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148590</xdr:rowOff>
    </xdr:to>
    <xdr:cxnSp macro="">
      <xdr:nvCxnSpPr>
        <xdr:cNvPr id="596" name="直線コネクタ 595"/>
        <xdr:cNvCxnSpPr/>
      </xdr:nvCxnSpPr>
      <xdr:spPr>
        <a:xfrm flipV="1">
          <a:off x="18656300" y="6477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90187</xdr:rowOff>
    </xdr:from>
    <xdr:ext cx="469744" cy="259045"/>
    <xdr:sp macro="" textlink="">
      <xdr:nvSpPr>
        <xdr:cNvPr id="601" name="n_1mainValue【認定こども園・幼稚園・保育所】&#10;一人当たり面積"/>
        <xdr:cNvSpPr txBox="1"/>
      </xdr:nvSpPr>
      <xdr:spPr>
        <a:xfrm>
          <a:off x="210757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602" name="n_2mainValue【認定こども園・幼稚園・保育所】&#10;一人当たり面積"/>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603"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44467</xdr:rowOff>
    </xdr:from>
    <xdr:ext cx="469744" cy="259045"/>
    <xdr:sp macro="" textlink="">
      <xdr:nvSpPr>
        <xdr:cNvPr id="604" name="n_4mainValue【認定こども園・幼稚園・保育所】&#10;一人当たり面積"/>
        <xdr:cNvSpPr txBox="1"/>
      </xdr:nvSpPr>
      <xdr:spPr>
        <a:xfrm>
          <a:off x="18421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学校施設】&#10;有形固定資産減価償却率平均値テキスト"/>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45" name="楕円 644"/>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646" name="【学校施設】&#10;有形固定資産減価償却率該当値テキスト"/>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647" name="楕円 646"/>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118110</xdr:rowOff>
    </xdr:to>
    <xdr:cxnSp macro="">
      <xdr:nvCxnSpPr>
        <xdr:cNvPr id="648" name="直線コネクタ 647"/>
        <xdr:cNvCxnSpPr/>
      </xdr:nvCxnSpPr>
      <xdr:spPr>
        <a:xfrm flipV="1">
          <a:off x="15481300" y="10229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649" name="楕円 648"/>
        <xdr:cNvSpPr/>
      </xdr:nvSpPr>
      <xdr:spPr>
        <a:xfrm>
          <a:off x="14541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118110</xdr:rowOff>
    </xdr:to>
    <xdr:cxnSp macro="">
      <xdr:nvCxnSpPr>
        <xdr:cNvPr id="650" name="直線コネクタ 649"/>
        <xdr:cNvCxnSpPr/>
      </xdr:nvCxnSpPr>
      <xdr:spPr>
        <a:xfrm>
          <a:off x="14592300" y="101688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105410</xdr:rowOff>
    </xdr:from>
    <xdr:to>
      <xdr:col>72</xdr:col>
      <xdr:colOff>38100</xdr:colOff>
      <xdr:row>59</xdr:row>
      <xdr:rowOff>35560</xdr:rowOff>
    </xdr:to>
    <xdr:sp macro="" textlink="">
      <xdr:nvSpPr>
        <xdr:cNvPr id="651" name="楕円 650"/>
        <xdr:cNvSpPr/>
      </xdr:nvSpPr>
      <xdr:spPr>
        <a:xfrm>
          <a:off x="13652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59</xdr:row>
      <xdr:rowOff>53340</xdr:rowOff>
    </xdr:to>
    <xdr:cxnSp macro="">
      <xdr:nvCxnSpPr>
        <xdr:cNvPr id="652" name="直線コネクタ 651"/>
        <xdr:cNvCxnSpPr/>
      </xdr:nvCxnSpPr>
      <xdr:spPr>
        <a:xfrm>
          <a:off x="13703300" y="10100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151130</xdr:rowOff>
    </xdr:from>
    <xdr:to>
      <xdr:col>67</xdr:col>
      <xdr:colOff>101600</xdr:colOff>
      <xdr:row>58</xdr:row>
      <xdr:rowOff>81280</xdr:rowOff>
    </xdr:to>
    <xdr:sp macro="" textlink="">
      <xdr:nvSpPr>
        <xdr:cNvPr id="653" name="楕円 652"/>
        <xdr:cNvSpPr/>
      </xdr:nvSpPr>
      <xdr:spPr>
        <a:xfrm>
          <a:off x="12763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30480</xdr:rowOff>
    </xdr:from>
    <xdr:to>
      <xdr:col>71</xdr:col>
      <xdr:colOff>177800</xdr:colOff>
      <xdr:row>58</xdr:row>
      <xdr:rowOff>156210</xdr:rowOff>
    </xdr:to>
    <xdr:cxnSp macro="">
      <xdr:nvCxnSpPr>
        <xdr:cNvPr id="654" name="直線コネクタ 653"/>
        <xdr:cNvCxnSpPr/>
      </xdr:nvCxnSpPr>
      <xdr:spPr>
        <a:xfrm>
          <a:off x="12814300" y="99745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5" name="n_1aveValue【学校施設】&#10;有形固定資産減価償却率"/>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6" name="n_2ave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160037</xdr:rowOff>
    </xdr:from>
    <xdr:ext cx="405111" cy="259045"/>
    <xdr:sp macro="" textlink="">
      <xdr:nvSpPr>
        <xdr:cNvPr id="659" name="n_1mainValue【学校施設】&#10;有形固定資産減価償却率"/>
        <xdr:cNvSpPr txBox="1"/>
      </xdr:nvSpPr>
      <xdr:spPr>
        <a:xfrm>
          <a:off x="152660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95267</xdr:rowOff>
    </xdr:from>
    <xdr:ext cx="405111" cy="259045"/>
    <xdr:sp macro="" textlink="">
      <xdr:nvSpPr>
        <xdr:cNvPr id="660" name="n_2mainValue【学校施設】&#10;有形固定資産減価償却率"/>
        <xdr:cNvSpPr txBox="1"/>
      </xdr:nvSpPr>
      <xdr:spPr>
        <a:xfrm>
          <a:off x="14389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52087</xdr:rowOff>
    </xdr:from>
    <xdr:ext cx="405111" cy="259045"/>
    <xdr:sp macro="" textlink="">
      <xdr:nvSpPr>
        <xdr:cNvPr id="661" name="n_3mainValue【学校施設】&#10;有形固定資産減価償却率"/>
        <xdr:cNvSpPr txBox="1"/>
      </xdr:nvSpPr>
      <xdr:spPr>
        <a:xfrm>
          <a:off x="13500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662" name="n_4mainValue【学校施設】&#10;有形固定資産減価償却率"/>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699" name="楕円 698"/>
        <xdr:cNvSpPr/>
      </xdr:nvSpPr>
      <xdr:spPr>
        <a:xfrm>
          <a:off x="22110700" y="102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138383</xdr:rowOff>
    </xdr:from>
    <xdr:ext cx="469744" cy="259045"/>
    <xdr:sp macro="" textlink="">
      <xdr:nvSpPr>
        <xdr:cNvPr id="700" name="【学校施設】&#10;一人当たり面積該当値テキスト"/>
        <xdr:cNvSpPr txBox="1"/>
      </xdr:nvSpPr>
      <xdr:spPr>
        <a:xfrm>
          <a:off x="22199600" y="100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160655</xdr:rowOff>
    </xdr:from>
    <xdr:to>
      <xdr:col>112</xdr:col>
      <xdr:colOff>38100</xdr:colOff>
      <xdr:row>60</xdr:row>
      <xdr:rowOff>90805</xdr:rowOff>
    </xdr:to>
    <xdr:sp macro="" textlink="">
      <xdr:nvSpPr>
        <xdr:cNvPr id="701" name="楕円 700"/>
        <xdr:cNvSpPr/>
      </xdr:nvSpPr>
      <xdr:spPr>
        <a:xfrm>
          <a:off x="2127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166306</xdr:rowOff>
    </xdr:from>
    <xdr:to>
      <xdr:col>116</xdr:col>
      <xdr:colOff>63500</xdr:colOff>
      <xdr:row>60</xdr:row>
      <xdr:rowOff>40005</xdr:rowOff>
    </xdr:to>
    <xdr:cxnSp macro="">
      <xdr:nvCxnSpPr>
        <xdr:cNvPr id="702" name="直線コネクタ 701"/>
        <xdr:cNvCxnSpPr/>
      </xdr:nvCxnSpPr>
      <xdr:spPr>
        <a:xfrm flipV="1">
          <a:off x="21323300" y="10281856"/>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xdr:rowOff>
    </xdr:from>
    <xdr:to>
      <xdr:col>107</xdr:col>
      <xdr:colOff>101600</xdr:colOff>
      <xdr:row>60</xdr:row>
      <xdr:rowOff>111379</xdr:rowOff>
    </xdr:to>
    <xdr:sp macro="" textlink="">
      <xdr:nvSpPr>
        <xdr:cNvPr id="703" name="楕円 702"/>
        <xdr:cNvSpPr/>
      </xdr:nvSpPr>
      <xdr:spPr>
        <a:xfrm>
          <a:off x="20383500" y="102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40005</xdr:rowOff>
    </xdr:from>
    <xdr:to>
      <xdr:col>111</xdr:col>
      <xdr:colOff>177800</xdr:colOff>
      <xdr:row>60</xdr:row>
      <xdr:rowOff>60579</xdr:rowOff>
    </xdr:to>
    <xdr:cxnSp macro="">
      <xdr:nvCxnSpPr>
        <xdr:cNvPr id="704" name="直線コネクタ 703"/>
        <xdr:cNvCxnSpPr/>
      </xdr:nvCxnSpPr>
      <xdr:spPr>
        <a:xfrm flipV="1">
          <a:off x="20434300" y="103270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xdr:rowOff>
    </xdr:from>
    <xdr:to>
      <xdr:col>102</xdr:col>
      <xdr:colOff>165100</xdr:colOff>
      <xdr:row>60</xdr:row>
      <xdr:rowOff>114808</xdr:rowOff>
    </xdr:to>
    <xdr:sp macro="" textlink="">
      <xdr:nvSpPr>
        <xdr:cNvPr id="705" name="楕円 704"/>
        <xdr:cNvSpPr/>
      </xdr:nvSpPr>
      <xdr:spPr>
        <a:xfrm>
          <a:off x="19494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60579</xdr:rowOff>
    </xdr:from>
    <xdr:to>
      <xdr:col>107</xdr:col>
      <xdr:colOff>50800</xdr:colOff>
      <xdr:row>60</xdr:row>
      <xdr:rowOff>64008</xdr:rowOff>
    </xdr:to>
    <xdr:cxnSp macro="">
      <xdr:nvCxnSpPr>
        <xdr:cNvPr id="706" name="直線コネクタ 705"/>
        <xdr:cNvCxnSpPr/>
      </xdr:nvCxnSpPr>
      <xdr:spPr>
        <a:xfrm flipV="1">
          <a:off x="19545300" y="103475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22923</xdr:rowOff>
    </xdr:from>
    <xdr:to>
      <xdr:col>98</xdr:col>
      <xdr:colOff>38100</xdr:colOff>
      <xdr:row>60</xdr:row>
      <xdr:rowOff>124523</xdr:rowOff>
    </xdr:to>
    <xdr:sp macro="" textlink="">
      <xdr:nvSpPr>
        <xdr:cNvPr id="707" name="楕円 706"/>
        <xdr:cNvSpPr/>
      </xdr:nvSpPr>
      <xdr:spPr>
        <a:xfrm>
          <a:off x="18605500" y="103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64008</xdr:rowOff>
    </xdr:from>
    <xdr:to>
      <xdr:col>102</xdr:col>
      <xdr:colOff>114300</xdr:colOff>
      <xdr:row>60</xdr:row>
      <xdr:rowOff>73723</xdr:rowOff>
    </xdr:to>
    <xdr:cxnSp macro="">
      <xdr:nvCxnSpPr>
        <xdr:cNvPr id="708" name="直線コネクタ 707"/>
        <xdr:cNvCxnSpPr/>
      </xdr:nvCxnSpPr>
      <xdr:spPr>
        <a:xfrm flipV="1">
          <a:off x="18656300" y="10351008"/>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107332</xdr:rowOff>
    </xdr:from>
    <xdr:ext cx="469744" cy="259045"/>
    <xdr:sp macro="" textlink="">
      <xdr:nvSpPr>
        <xdr:cNvPr id="713" name="n_1mainValue【学校施設】&#10;一人当たり面積"/>
        <xdr:cNvSpPr txBox="1"/>
      </xdr:nvSpPr>
      <xdr:spPr>
        <a:xfrm>
          <a:off x="210757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127906</xdr:rowOff>
    </xdr:from>
    <xdr:ext cx="469744" cy="259045"/>
    <xdr:sp macro="" textlink="">
      <xdr:nvSpPr>
        <xdr:cNvPr id="714" name="n_2mainValue【学校施設】&#10;一人当たり面積"/>
        <xdr:cNvSpPr txBox="1"/>
      </xdr:nvSpPr>
      <xdr:spPr>
        <a:xfrm>
          <a:off x="20199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131335</xdr:rowOff>
    </xdr:from>
    <xdr:ext cx="469744" cy="259045"/>
    <xdr:sp macro="" textlink="">
      <xdr:nvSpPr>
        <xdr:cNvPr id="715" name="n_3mainValue【学校施設】&#10;一人当たり面積"/>
        <xdr:cNvSpPr txBox="1"/>
      </xdr:nvSpPr>
      <xdr:spPr>
        <a:xfrm>
          <a:off x="19310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141050</xdr:rowOff>
    </xdr:from>
    <xdr:ext cx="469744" cy="259045"/>
    <xdr:sp macro="" textlink="">
      <xdr:nvSpPr>
        <xdr:cNvPr id="716" name="n_4mainValue【学校施設】&#10;一人当たり面積"/>
        <xdr:cNvSpPr txBox="1"/>
      </xdr:nvSpPr>
      <xdr:spPr>
        <a:xfrm>
          <a:off x="184214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757" name="楕円 756"/>
        <xdr:cNvSpPr/>
      </xdr:nvSpPr>
      <xdr:spPr>
        <a:xfrm>
          <a:off x="16268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758" name="【児童館】&#10;有形固定資産減価償却率該当値テキスト"/>
        <xdr:cNvSpPr txBox="1"/>
      </xdr:nvSpPr>
      <xdr:spPr>
        <a:xfrm>
          <a:off x="16357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759" name="楕円 758"/>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99061</xdr:rowOff>
    </xdr:to>
    <xdr:cxnSp macro="">
      <xdr:nvCxnSpPr>
        <xdr:cNvPr id="760" name="直線コネクタ 759"/>
        <xdr:cNvCxnSpPr/>
      </xdr:nvCxnSpPr>
      <xdr:spPr>
        <a:xfrm>
          <a:off x="15481300" y="14630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761" name="楕円 760"/>
        <xdr:cNvSpPr/>
      </xdr:nvSpPr>
      <xdr:spPr>
        <a:xfrm>
          <a:off x="1454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57150</xdr:rowOff>
    </xdr:to>
    <xdr:cxnSp macro="">
      <xdr:nvCxnSpPr>
        <xdr:cNvPr id="762" name="直線コネクタ 761"/>
        <xdr:cNvCxnSpPr/>
      </xdr:nvCxnSpPr>
      <xdr:spPr>
        <a:xfrm>
          <a:off x="14592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93980</xdr:rowOff>
    </xdr:from>
    <xdr:to>
      <xdr:col>72</xdr:col>
      <xdr:colOff>38100</xdr:colOff>
      <xdr:row>85</xdr:row>
      <xdr:rowOff>24130</xdr:rowOff>
    </xdr:to>
    <xdr:sp macro="" textlink="">
      <xdr:nvSpPr>
        <xdr:cNvPr id="763" name="楕円 762"/>
        <xdr:cNvSpPr/>
      </xdr:nvSpPr>
      <xdr:spPr>
        <a:xfrm>
          <a:off x="1365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144780</xdr:rowOff>
    </xdr:from>
    <xdr:to>
      <xdr:col>76</xdr:col>
      <xdr:colOff>114300</xdr:colOff>
      <xdr:row>85</xdr:row>
      <xdr:rowOff>15239</xdr:rowOff>
    </xdr:to>
    <xdr:cxnSp macro="">
      <xdr:nvCxnSpPr>
        <xdr:cNvPr id="764" name="直線コネクタ 763"/>
        <xdr:cNvCxnSpPr/>
      </xdr:nvCxnSpPr>
      <xdr:spPr>
        <a:xfrm>
          <a:off x="13703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765" name="楕円 764"/>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102870</xdr:rowOff>
    </xdr:from>
    <xdr:to>
      <xdr:col>71</xdr:col>
      <xdr:colOff>177800</xdr:colOff>
      <xdr:row>84</xdr:row>
      <xdr:rowOff>144780</xdr:rowOff>
    </xdr:to>
    <xdr:cxnSp macro="">
      <xdr:nvCxnSpPr>
        <xdr:cNvPr id="766" name="直線コネクタ 765"/>
        <xdr:cNvCxnSpPr/>
      </xdr:nvCxnSpPr>
      <xdr:spPr>
        <a:xfrm>
          <a:off x="12814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771" name="n_1mainValue【児童館】&#10;有形固定資産減価償却率"/>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772" name="n_2mainValue【児童館】&#10;有形固定資産減価償却率"/>
        <xdr:cNvSpPr txBox="1"/>
      </xdr:nvSpPr>
      <xdr:spPr>
        <a:xfrm>
          <a:off x="14389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15257</xdr:rowOff>
    </xdr:from>
    <xdr:ext cx="405111" cy="259045"/>
    <xdr:sp macro="" textlink="">
      <xdr:nvSpPr>
        <xdr:cNvPr id="773" name="n_3mainValue【児童館】&#10;有形固定資産減価償却率"/>
        <xdr:cNvSpPr txBox="1"/>
      </xdr:nvSpPr>
      <xdr:spPr>
        <a:xfrm>
          <a:off x="13500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774" name="n_4mainValue【児童館】&#10;有形固定資産減価償却率"/>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816" name="楕円 815"/>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817" name="【児童館】&#10;一人当たり面積該当値テキスト"/>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818" name="楕円 817"/>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819" name="直線コネクタ 818"/>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820" name="楕円 819"/>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160564</xdr:rowOff>
    </xdr:to>
    <xdr:cxnSp macro="">
      <xdr:nvCxnSpPr>
        <xdr:cNvPr id="821" name="直線コネクタ 820"/>
        <xdr:cNvCxnSpPr/>
      </xdr:nvCxnSpPr>
      <xdr:spPr>
        <a:xfrm flipV="1">
          <a:off x="20434300" y="147174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822" name="楕円 821"/>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823" name="直線コネクタ 822"/>
        <xdr:cNvCxnSpPr/>
      </xdr:nvCxnSpPr>
      <xdr:spPr>
        <a:xfrm>
          <a:off x="19545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824" name="楕円 823"/>
        <xdr:cNvSpPr/>
      </xdr:nvSpPr>
      <xdr:spPr>
        <a:xfrm>
          <a:off x="18605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825" name="直線コネクタ 824"/>
        <xdr:cNvCxnSpPr/>
      </xdr:nvCxnSpPr>
      <xdr:spPr>
        <a:xfrm>
          <a:off x="18656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830"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831" name="n_2mainValue【児童館】&#10;一人当たり面積"/>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832" name="n_3mainValue【児童館】&#10;一人当たり面積"/>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833" name="n_4mainValue【児童館】&#10;一人当たり面積"/>
        <xdr:cNvSpPr txBox="1"/>
      </xdr:nvSpPr>
      <xdr:spPr>
        <a:xfrm>
          <a:off x="18421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874" name="楕円 873"/>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875" name="【公民館】&#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29211</xdr:rowOff>
    </xdr:from>
    <xdr:to>
      <xdr:col>81</xdr:col>
      <xdr:colOff>101600</xdr:colOff>
      <xdr:row>106</xdr:row>
      <xdr:rowOff>130811</xdr:rowOff>
    </xdr:to>
    <xdr:sp macro="" textlink="">
      <xdr:nvSpPr>
        <xdr:cNvPr id="876" name="楕円 875"/>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80011</xdr:rowOff>
    </xdr:from>
    <xdr:to>
      <xdr:col>85</xdr:col>
      <xdr:colOff>127000</xdr:colOff>
      <xdr:row>106</xdr:row>
      <xdr:rowOff>87630</xdr:rowOff>
    </xdr:to>
    <xdr:cxnSp macro="">
      <xdr:nvCxnSpPr>
        <xdr:cNvPr id="877" name="直線コネクタ 876"/>
        <xdr:cNvCxnSpPr/>
      </xdr:nvCxnSpPr>
      <xdr:spPr>
        <a:xfrm>
          <a:off x="15481300" y="182537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141605</xdr:rowOff>
    </xdr:from>
    <xdr:to>
      <xdr:col>76</xdr:col>
      <xdr:colOff>165100</xdr:colOff>
      <xdr:row>106</xdr:row>
      <xdr:rowOff>71755</xdr:rowOff>
    </xdr:to>
    <xdr:sp macro="" textlink="">
      <xdr:nvSpPr>
        <xdr:cNvPr id="878" name="楕円 877"/>
        <xdr:cNvSpPr/>
      </xdr:nvSpPr>
      <xdr:spPr>
        <a:xfrm>
          <a:off x="14541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20955</xdr:rowOff>
    </xdr:from>
    <xdr:to>
      <xdr:col>81</xdr:col>
      <xdr:colOff>50800</xdr:colOff>
      <xdr:row>106</xdr:row>
      <xdr:rowOff>80011</xdr:rowOff>
    </xdr:to>
    <xdr:cxnSp macro="">
      <xdr:nvCxnSpPr>
        <xdr:cNvPr id="879" name="直線コネクタ 878"/>
        <xdr:cNvCxnSpPr/>
      </xdr:nvCxnSpPr>
      <xdr:spPr>
        <a:xfrm>
          <a:off x="14592300" y="181946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114936</xdr:rowOff>
    </xdr:from>
    <xdr:to>
      <xdr:col>72</xdr:col>
      <xdr:colOff>38100</xdr:colOff>
      <xdr:row>106</xdr:row>
      <xdr:rowOff>45086</xdr:rowOff>
    </xdr:to>
    <xdr:sp macro="" textlink="">
      <xdr:nvSpPr>
        <xdr:cNvPr id="880" name="楕円 879"/>
        <xdr:cNvSpPr/>
      </xdr:nvSpPr>
      <xdr:spPr>
        <a:xfrm>
          <a:off x="13652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165736</xdr:rowOff>
    </xdr:from>
    <xdr:to>
      <xdr:col>76</xdr:col>
      <xdr:colOff>114300</xdr:colOff>
      <xdr:row>106</xdr:row>
      <xdr:rowOff>20955</xdr:rowOff>
    </xdr:to>
    <xdr:cxnSp macro="">
      <xdr:nvCxnSpPr>
        <xdr:cNvPr id="881" name="直線コネクタ 880"/>
        <xdr:cNvCxnSpPr/>
      </xdr:nvCxnSpPr>
      <xdr:spPr>
        <a:xfrm>
          <a:off x="13703300" y="18167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86361</xdr:rowOff>
    </xdr:from>
    <xdr:to>
      <xdr:col>67</xdr:col>
      <xdr:colOff>101600</xdr:colOff>
      <xdr:row>106</xdr:row>
      <xdr:rowOff>16511</xdr:rowOff>
    </xdr:to>
    <xdr:sp macro="" textlink="">
      <xdr:nvSpPr>
        <xdr:cNvPr id="882" name="楕円 881"/>
        <xdr:cNvSpPr/>
      </xdr:nvSpPr>
      <xdr:spPr>
        <a:xfrm>
          <a:off x="1276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137161</xdr:rowOff>
    </xdr:from>
    <xdr:to>
      <xdr:col>71</xdr:col>
      <xdr:colOff>177800</xdr:colOff>
      <xdr:row>105</xdr:row>
      <xdr:rowOff>165736</xdr:rowOff>
    </xdr:to>
    <xdr:cxnSp macro="">
      <xdr:nvCxnSpPr>
        <xdr:cNvPr id="883" name="直線コネクタ 882"/>
        <xdr:cNvCxnSpPr/>
      </xdr:nvCxnSpPr>
      <xdr:spPr>
        <a:xfrm>
          <a:off x="12814300" y="181394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121938</xdr:rowOff>
    </xdr:from>
    <xdr:ext cx="405111" cy="259045"/>
    <xdr:sp macro="" textlink="">
      <xdr:nvSpPr>
        <xdr:cNvPr id="888" name="n_1mainValue【公民館】&#10;有形固定資産減価償却率"/>
        <xdr:cNvSpPr txBox="1"/>
      </xdr:nvSpPr>
      <xdr:spPr>
        <a:xfrm>
          <a:off x="15266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62882</xdr:rowOff>
    </xdr:from>
    <xdr:ext cx="405111" cy="259045"/>
    <xdr:sp macro="" textlink="">
      <xdr:nvSpPr>
        <xdr:cNvPr id="889" name="n_2mainValue【公民館】&#10;有形固定資産減価償却率"/>
        <xdr:cNvSpPr txBox="1"/>
      </xdr:nvSpPr>
      <xdr:spPr>
        <a:xfrm>
          <a:off x="14389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890" name="n_3mainValue【公民館】&#10;有形固定資産減価償却率"/>
        <xdr:cNvSpPr txBox="1"/>
      </xdr:nvSpPr>
      <xdr:spPr>
        <a:xfrm>
          <a:off x="13500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7638</xdr:rowOff>
    </xdr:from>
    <xdr:ext cx="405111" cy="259045"/>
    <xdr:sp macro="" textlink="">
      <xdr:nvSpPr>
        <xdr:cNvPr id="891" name="n_4mainValue【公民館】&#10;有形固定資産減価償却率"/>
        <xdr:cNvSpPr txBox="1"/>
      </xdr:nvSpPr>
      <xdr:spPr>
        <a:xfrm>
          <a:off x="12611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8"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66548</xdr:rowOff>
    </xdr:from>
    <xdr:to>
      <xdr:col>116</xdr:col>
      <xdr:colOff>114300</xdr:colOff>
      <xdr:row>105</xdr:row>
      <xdr:rowOff>168148</xdr:rowOff>
    </xdr:to>
    <xdr:sp macro="" textlink="">
      <xdr:nvSpPr>
        <xdr:cNvPr id="929" name="楕円 928"/>
        <xdr:cNvSpPr/>
      </xdr:nvSpPr>
      <xdr:spPr>
        <a:xfrm>
          <a:off x="221107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89425</xdr:rowOff>
    </xdr:from>
    <xdr:ext cx="469744" cy="259045"/>
    <xdr:sp macro="" textlink="">
      <xdr:nvSpPr>
        <xdr:cNvPr id="930" name="【公民館】&#10;一人当たり面積該当値テキスト"/>
        <xdr:cNvSpPr txBox="1"/>
      </xdr:nvSpPr>
      <xdr:spPr>
        <a:xfrm>
          <a:off x="22199600" y="179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931" name="楕円 930"/>
        <xdr:cNvSpPr/>
      </xdr:nvSpPr>
      <xdr:spPr>
        <a:xfrm>
          <a:off x="2127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117348</xdr:rowOff>
    </xdr:from>
    <xdr:to>
      <xdr:col>116</xdr:col>
      <xdr:colOff>63500</xdr:colOff>
      <xdr:row>105</xdr:row>
      <xdr:rowOff>124206</xdr:rowOff>
    </xdr:to>
    <xdr:cxnSp macro="">
      <xdr:nvCxnSpPr>
        <xdr:cNvPr id="932" name="直線コネクタ 931"/>
        <xdr:cNvCxnSpPr/>
      </xdr:nvCxnSpPr>
      <xdr:spPr>
        <a:xfrm flipV="1">
          <a:off x="21323300" y="181195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114554</xdr:rowOff>
    </xdr:from>
    <xdr:to>
      <xdr:col>107</xdr:col>
      <xdr:colOff>101600</xdr:colOff>
      <xdr:row>106</xdr:row>
      <xdr:rowOff>44704</xdr:rowOff>
    </xdr:to>
    <xdr:sp macro="" textlink="">
      <xdr:nvSpPr>
        <xdr:cNvPr id="933" name="楕円 932"/>
        <xdr:cNvSpPr/>
      </xdr:nvSpPr>
      <xdr:spPr>
        <a:xfrm>
          <a:off x="20383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124206</xdr:rowOff>
    </xdr:from>
    <xdr:to>
      <xdr:col>111</xdr:col>
      <xdr:colOff>177800</xdr:colOff>
      <xdr:row>105</xdr:row>
      <xdr:rowOff>165354</xdr:rowOff>
    </xdr:to>
    <xdr:cxnSp macro="">
      <xdr:nvCxnSpPr>
        <xdr:cNvPr id="934" name="直線コネクタ 933"/>
        <xdr:cNvCxnSpPr/>
      </xdr:nvCxnSpPr>
      <xdr:spPr>
        <a:xfrm flipV="1">
          <a:off x="20434300" y="18126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35" name="楕円 934"/>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106</xdr:row>
      <xdr:rowOff>3048</xdr:rowOff>
    </xdr:to>
    <xdr:cxnSp macro="">
      <xdr:nvCxnSpPr>
        <xdr:cNvPr id="936" name="直線コネクタ 935"/>
        <xdr:cNvCxnSpPr/>
      </xdr:nvCxnSpPr>
      <xdr:spPr>
        <a:xfrm flipV="1">
          <a:off x="19545300" y="1816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937" name="楕円 936"/>
        <xdr:cNvSpPr/>
      </xdr:nvSpPr>
      <xdr:spPr>
        <a:xfrm>
          <a:off x="18605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9906</xdr:rowOff>
    </xdr:to>
    <xdr:cxnSp macro="">
      <xdr:nvCxnSpPr>
        <xdr:cNvPr id="938" name="直線コネクタ 937"/>
        <xdr:cNvCxnSpPr/>
      </xdr:nvCxnSpPr>
      <xdr:spPr>
        <a:xfrm flipV="1">
          <a:off x="18656300" y="181767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39" name="n_1aveValue【公民館】&#10;一人当たり面積"/>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0" name="n_2aveValue【公民館】&#10;一人当たり面積"/>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941" name="n_3aveValue【公民館】&#10;一人当たり面積"/>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2" name="n_4aveValue【公民館】&#10;一人当たり面積"/>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20083</xdr:rowOff>
    </xdr:from>
    <xdr:ext cx="469744" cy="259045"/>
    <xdr:sp macro="" textlink="">
      <xdr:nvSpPr>
        <xdr:cNvPr id="943" name="n_1mainValue【公民館】&#10;一人当たり面積"/>
        <xdr:cNvSpPr txBox="1"/>
      </xdr:nvSpPr>
      <xdr:spPr>
        <a:xfrm>
          <a:off x="210757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944" name="n_2main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945" name="n_3mainValue【公民館】&#10;一人当たり面積"/>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946" name="n_4mainValue【公民館】&#10;一人当たり面積"/>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有形固定資産減価償却率については、すべての施設類型において類似団体平均値を上回っている。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施設は、老朽化した施設が多く、本来、計画的に整備を行っていく必要があるが、他の大型事業が進行中であるため、現在は維持補修による対応が中心となっており、有形固定資産減価償却率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また、公営住宅、認定こども園・幼稚園・保育所、学校施設、公民館については、類似団体平均と比べて一人当たりの面積が大きくなっている。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したがって、特にこれらの施設の整備を行う際は、施設規模や利用人口、必要性等を勘案して、統廃合を含めた再編等を行っていく必要がある。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9072</xdr:rowOff>
    </xdr:from>
    <xdr:to>
      <xdr:col>24</xdr:col>
      <xdr:colOff>114300</xdr:colOff>
      <xdr:row>36</xdr:row>
      <xdr:rowOff>110672</xdr:rowOff>
    </xdr:to>
    <xdr:sp macro="" textlink="">
      <xdr:nvSpPr>
        <xdr:cNvPr id="74" name="楕円 73"/>
        <xdr:cNvSpPr/>
      </xdr:nvSpPr>
      <xdr:spPr>
        <a:xfrm>
          <a:off x="45847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31949</xdr:rowOff>
    </xdr:from>
    <xdr:ext cx="405111" cy="259045"/>
    <xdr:sp macro="" textlink="">
      <xdr:nvSpPr>
        <xdr:cNvPr id="75" name="【図書館】&#10;有形固定資産減価償却率該当値テキスト"/>
        <xdr:cNvSpPr txBox="1"/>
      </xdr:nvSpPr>
      <xdr:spPr>
        <a:xfrm>
          <a:off x="4673600" y="603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6" name="楕円 75"/>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59872</xdr:rowOff>
    </xdr:to>
    <xdr:cxnSp macro="">
      <xdr:nvCxnSpPr>
        <xdr:cNvPr id="77" name="直線コネクタ 76"/>
        <xdr:cNvCxnSpPr/>
      </xdr:nvCxnSpPr>
      <xdr:spPr>
        <a:xfrm>
          <a:off x="3797300" y="61504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17236</xdr:rowOff>
    </xdr:from>
    <xdr:to>
      <xdr:col>15</xdr:col>
      <xdr:colOff>101600</xdr:colOff>
      <xdr:row>35</xdr:row>
      <xdr:rowOff>118836</xdr:rowOff>
    </xdr:to>
    <xdr:sp macro="" textlink="">
      <xdr:nvSpPr>
        <xdr:cNvPr id="78" name="楕円 77"/>
        <xdr:cNvSpPr/>
      </xdr:nvSpPr>
      <xdr:spPr>
        <a:xfrm>
          <a:off x="2857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68036</xdr:rowOff>
    </xdr:from>
    <xdr:to>
      <xdr:col>19</xdr:col>
      <xdr:colOff>177800</xdr:colOff>
      <xdr:row>35</xdr:row>
      <xdr:rowOff>149678</xdr:rowOff>
    </xdr:to>
    <xdr:cxnSp macro="">
      <xdr:nvCxnSpPr>
        <xdr:cNvPr id="79" name="直線コネクタ 78"/>
        <xdr:cNvCxnSpPr/>
      </xdr:nvCxnSpPr>
      <xdr:spPr>
        <a:xfrm>
          <a:off x="2908300" y="60687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107043</xdr:rowOff>
    </xdr:from>
    <xdr:to>
      <xdr:col>10</xdr:col>
      <xdr:colOff>165100</xdr:colOff>
      <xdr:row>35</xdr:row>
      <xdr:rowOff>37193</xdr:rowOff>
    </xdr:to>
    <xdr:sp macro="" textlink="">
      <xdr:nvSpPr>
        <xdr:cNvPr id="80" name="楕円 79"/>
        <xdr:cNvSpPr/>
      </xdr:nvSpPr>
      <xdr:spPr>
        <a:xfrm>
          <a:off x="1968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157843</xdr:rowOff>
    </xdr:from>
    <xdr:to>
      <xdr:col>15</xdr:col>
      <xdr:colOff>50800</xdr:colOff>
      <xdr:row>35</xdr:row>
      <xdr:rowOff>68036</xdr:rowOff>
    </xdr:to>
    <xdr:cxnSp macro="">
      <xdr:nvCxnSpPr>
        <xdr:cNvPr id="81" name="直線コネクタ 80"/>
        <xdr:cNvCxnSpPr/>
      </xdr:nvCxnSpPr>
      <xdr:spPr>
        <a:xfrm>
          <a:off x="2019300" y="59871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82" name="楕円 81"/>
        <xdr:cNvSpPr/>
      </xdr:nvSpPr>
      <xdr:spPr>
        <a:xfrm>
          <a:off x="107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157843</xdr:rowOff>
    </xdr:to>
    <xdr:cxnSp macro="">
      <xdr:nvCxnSpPr>
        <xdr:cNvPr id="83" name="直線コネクタ 82"/>
        <xdr:cNvCxnSpPr/>
      </xdr:nvCxnSpPr>
      <xdr:spPr>
        <a:xfrm>
          <a:off x="1130300" y="5905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88" name="n_1mainValue【図書館】&#10;有形固定資産減価償却率"/>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135363</xdr:rowOff>
    </xdr:from>
    <xdr:ext cx="405111" cy="259045"/>
    <xdr:sp macro="" textlink="">
      <xdr:nvSpPr>
        <xdr:cNvPr id="89" name="n_2mainValue【図書館】&#10;有形固定資産減価償却率"/>
        <xdr:cNvSpPr txBox="1"/>
      </xdr:nvSpPr>
      <xdr:spPr>
        <a:xfrm>
          <a:off x="2705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53720</xdr:rowOff>
    </xdr:from>
    <xdr:ext cx="405111" cy="259045"/>
    <xdr:sp macro="" textlink="">
      <xdr:nvSpPr>
        <xdr:cNvPr id="90" name="n_3mainValue【図書館】&#10;有形固定資産減価償却率"/>
        <xdr:cNvSpPr txBox="1"/>
      </xdr:nvSpPr>
      <xdr:spPr>
        <a:xfrm>
          <a:off x="1816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91" name="n_4mainValue【図書館】&#10;有形固定資産減価償却率"/>
        <xdr:cNvSpPr txBox="1"/>
      </xdr:nvSpPr>
      <xdr:spPr>
        <a:xfrm>
          <a:off x="927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31" name="楕円 130"/>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73914</xdr:rowOff>
    </xdr:to>
    <xdr:cxnSp macro="">
      <xdr:nvCxnSpPr>
        <xdr:cNvPr id="132" name="直線コネクタ 131"/>
        <xdr:cNvCxnSpPr/>
      </xdr:nvCxnSpPr>
      <xdr:spPr>
        <a:xfrm flipV="1">
          <a:off x="9639300" y="6751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33" name="楕円 132"/>
        <xdr:cNvSpPr/>
      </xdr:nvSpPr>
      <xdr:spPr>
        <a:xfrm>
          <a:off x="869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73914</xdr:rowOff>
    </xdr:from>
    <xdr:to>
      <xdr:col>50</xdr:col>
      <xdr:colOff>114300</xdr:colOff>
      <xdr:row>39</xdr:row>
      <xdr:rowOff>83058</xdr:rowOff>
    </xdr:to>
    <xdr:cxnSp macro="">
      <xdr:nvCxnSpPr>
        <xdr:cNvPr id="134" name="直線コネクタ 133"/>
        <xdr:cNvCxnSpPr/>
      </xdr:nvCxnSpPr>
      <xdr:spPr>
        <a:xfrm flipV="1">
          <a:off x="8750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5" name="楕円 134"/>
        <xdr:cNvSpPr/>
      </xdr:nvSpPr>
      <xdr:spPr>
        <a:xfrm>
          <a:off x="781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83058</xdr:rowOff>
    </xdr:from>
    <xdr:to>
      <xdr:col>45</xdr:col>
      <xdr:colOff>177800</xdr:colOff>
      <xdr:row>39</xdr:row>
      <xdr:rowOff>83058</xdr:rowOff>
    </xdr:to>
    <xdr:cxnSp macro="">
      <xdr:nvCxnSpPr>
        <xdr:cNvPr id="136" name="直線コネクタ 135"/>
        <xdr:cNvCxnSpPr/>
      </xdr:nvCxnSpPr>
      <xdr:spPr>
        <a:xfrm>
          <a:off x="7861300" y="676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37" name="楕円 136"/>
        <xdr:cNvSpPr/>
      </xdr:nvSpPr>
      <xdr:spPr>
        <a:xfrm>
          <a:off x="6921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39</xdr:row>
      <xdr:rowOff>92202</xdr:rowOff>
    </xdr:to>
    <xdr:cxnSp macro="">
      <xdr:nvCxnSpPr>
        <xdr:cNvPr id="138" name="直線コネクタ 137"/>
        <xdr:cNvCxnSpPr/>
      </xdr:nvCxnSpPr>
      <xdr:spPr>
        <a:xfrm flipV="1">
          <a:off x="6972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115841</xdr:rowOff>
    </xdr:from>
    <xdr:ext cx="469744" cy="259045"/>
    <xdr:sp macro="" textlink="">
      <xdr:nvSpPr>
        <xdr:cNvPr id="143" name="n_1mainValue【図書館】&#10;一人当たり面積"/>
        <xdr:cNvSpPr txBox="1"/>
      </xdr:nvSpPr>
      <xdr:spPr>
        <a:xfrm>
          <a:off x="9391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44" name="n_2mainValue【図書館】&#10;一人当たり面積"/>
        <xdr:cNvSpPr txBox="1"/>
      </xdr:nvSpPr>
      <xdr:spPr>
        <a:xfrm>
          <a:off x="8515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124985</xdr:rowOff>
    </xdr:from>
    <xdr:ext cx="469744" cy="259045"/>
    <xdr:sp macro="" textlink="">
      <xdr:nvSpPr>
        <xdr:cNvPr id="145" name="n_3mainValue【図書館】&#10;一人当たり面積"/>
        <xdr:cNvSpPr txBox="1"/>
      </xdr:nvSpPr>
      <xdr:spPr>
        <a:xfrm>
          <a:off x="7626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134129</xdr:rowOff>
    </xdr:from>
    <xdr:ext cx="469744" cy="259045"/>
    <xdr:sp macro="" textlink="">
      <xdr:nvSpPr>
        <xdr:cNvPr id="146" name="n_4mainValue【図書館】&#10;一人当たり面積"/>
        <xdr:cNvSpPr txBox="1"/>
      </xdr:nvSpPr>
      <xdr:spPr>
        <a:xfrm>
          <a:off x="6737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macro="" textlink="">
      <xdr:nvSpPr>
        <xdr:cNvPr id="187" name="楕円 186"/>
        <xdr:cNvSpPr/>
      </xdr:nvSpPr>
      <xdr:spPr>
        <a:xfrm>
          <a:off x="4584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macro="" textlink="">
      <xdr:nvSpPr>
        <xdr:cNvPr id="188" name="【体育館・プール】&#10;有形固定資産減価償却率該当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128270</xdr:rowOff>
    </xdr:from>
    <xdr:to>
      <xdr:col>20</xdr:col>
      <xdr:colOff>38100</xdr:colOff>
      <xdr:row>63</xdr:row>
      <xdr:rowOff>58420</xdr:rowOff>
    </xdr:to>
    <xdr:sp macro="" textlink="">
      <xdr:nvSpPr>
        <xdr:cNvPr id="189" name="楕円 188"/>
        <xdr:cNvSpPr/>
      </xdr:nvSpPr>
      <xdr:spPr>
        <a:xfrm>
          <a:off x="3746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xdr:rowOff>
    </xdr:from>
    <xdr:to>
      <xdr:col>24</xdr:col>
      <xdr:colOff>63500</xdr:colOff>
      <xdr:row>63</xdr:row>
      <xdr:rowOff>41910</xdr:rowOff>
    </xdr:to>
    <xdr:cxnSp macro="">
      <xdr:nvCxnSpPr>
        <xdr:cNvPr id="190" name="直線コネクタ 189"/>
        <xdr:cNvCxnSpPr/>
      </xdr:nvCxnSpPr>
      <xdr:spPr>
        <a:xfrm>
          <a:off x="3797300" y="108089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90170</xdr:rowOff>
    </xdr:from>
    <xdr:to>
      <xdr:col>15</xdr:col>
      <xdr:colOff>101600</xdr:colOff>
      <xdr:row>63</xdr:row>
      <xdr:rowOff>20320</xdr:rowOff>
    </xdr:to>
    <xdr:sp macro="" textlink="">
      <xdr:nvSpPr>
        <xdr:cNvPr id="191" name="楕円 190"/>
        <xdr:cNvSpPr/>
      </xdr:nvSpPr>
      <xdr:spPr>
        <a:xfrm>
          <a:off x="2857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63</xdr:row>
      <xdr:rowOff>7620</xdr:rowOff>
    </xdr:to>
    <xdr:cxnSp macro="">
      <xdr:nvCxnSpPr>
        <xdr:cNvPr id="192" name="直線コネクタ 191"/>
        <xdr:cNvCxnSpPr/>
      </xdr:nvCxnSpPr>
      <xdr:spPr>
        <a:xfrm>
          <a:off x="2908300" y="10770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93" name="楕円 192"/>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140970</xdr:rowOff>
    </xdr:to>
    <xdr:cxnSp macro="">
      <xdr:nvCxnSpPr>
        <xdr:cNvPr id="194" name="直線コネクタ 193"/>
        <xdr:cNvCxnSpPr/>
      </xdr:nvCxnSpPr>
      <xdr:spPr>
        <a:xfrm>
          <a:off x="2019300" y="10730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xdr:rowOff>
    </xdr:from>
    <xdr:to>
      <xdr:col>6</xdr:col>
      <xdr:colOff>38100</xdr:colOff>
      <xdr:row>62</xdr:row>
      <xdr:rowOff>111760</xdr:rowOff>
    </xdr:to>
    <xdr:sp macro="" textlink="">
      <xdr:nvSpPr>
        <xdr:cNvPr id="195" name="楕円 194"/>
        <xdr:cNvSpPr/>
      </xdr:nvSpPr>
      <xdr:spPr>
        <a:xfrm>
          <a:off x="107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60960</xdr:rowOff>
    </xdr:from>
    <xdr:to>
      <xdr:col>10</xdr:col>
      <xdr:colOff>114300</xdr:colOff>
      <xdr:row>62</xdr:row>
      <xdr:rowOff>100965</xdr:rowOff>
    </xdr:to>
    <xdr:cxnSp macro="">
      <xdr:nvCxnSpPr>
        <xdr:cNvPr id="196" name="直線コネクタ 195"/>
        <xdr:cNvCxnSpPr/>
      </xdr:nvCxnSpPr>
      <xdr:spPr>
        <a:xfrm>
          <a:off x="1130300" y="106908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49547</xdr:rowOff>
    </xdr:from>
    <xdr:ext cx="405111" cy="259045"/>
    <xdr:sp macro="" textlink="">
      <xdr:nvSpPr>
        <xdr:cNvPr id="201" name="n_1mainValue【体育館・プール】&#10;有形固定資産減価償却率"/>
        <xdr:cNvSpPr txBox="1"/>
      </xdr:nvSpPr>
      <xdr:spPr>
        <a:xfrm>
          <a:off x="35820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11447</xdr:rowOff>
    </xdr:from>
    <xdr:ext cx="405111" cy="259045"/>
    <xdr:sp macro="" textlink="">
      <xdr:nvSpPr>
        <xdr:cNvPr id="202" name="n_2mainValue【体育館・プール】&#10;有形固定資産減価償却率"/>
        <xdr:cNvSpPr txBox="1"/>
      </xdr:nvSpPr>
      <xdr:spPr>
        <a:xfrm>
          <a:off x="2705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203" name="n_3mainValue【体育館・プー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102887</xdr:rowOff>
    </xdr:from>
    <xdr:ext cx="405111" cy="259045"/>
    <xdr:sp macro="" textlink="">
      <xdr:nvSpPr>
        <xdr:cNvPr id="204" name="n_4mainValue【体育館・プール】&#10;有形固定資産減価償却率"/>
        <xdr:cNvSpPr txBox="1"/>
      </xdr:nvSpPr>
      <xdr:spPr>
        <a:xfrm>
          <a:off x="927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4" name="楕円 243"/>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5" name="【体育館・プール】&#10;一人当たり面積該当値テキスト"/>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90170</xdr:rowOff>
    </xdr:from>
    <xdr:to>
      <xdr:col>50</xdr:col>
      <xdr:colOff>165100</xdr:colOff>
      <xdr:row>63</xdr:row>
      <xdr:rowOff>20320</xdr:rowOff>
    </xdr:to>
    <xdr:sp macro="" textlink="">
      <xdr:nvSpPr>
        <xdr:cNvPr id="246" name="楕円 245"/>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140970</xdr:rowOff>
    </xdr:to>
    <xdr:cxnSp macro="">
      <xdr:nvCxnSpPr>
        <xdr:cNvPr id="247" name="直線コネクタ 246"/>
        <xdr:cNvCxnSpPr/>
      </xdr:nvCxnSpPr>
      <xdr:spPr>
        <a:xfrm flipV="1">
          <a:off x="9639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95885</xdr:rowOff>
    </xdr:from>
    <xdr:to>
      <xdr:col>46</xdr:col>
      <xdr:colOff>38100</xdr:colOff>
      <xdr:row>63</xdr:row>
      <xdr:rowOff>26035</xdr:rowOff>
    </xdr:to>
    <xdr:sp macro="" textlink="">
      <xdr:nvSpPr>
        <xdr:cNvPr id="248" name="楕円 247"/>
        <xdr:cNvSpPr/>
      </xdr:nvSpPr>
      <xdr:spPr>
        <a:xfrm>
          <a:off x="869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146685</xdr:rowOff>
    </xdr:to>
    <xdr:cxnSp macro="">
      <xdr:nvCxnSpPr>
        <xdr:cNvPr id="249" name="直線コネクタ 248"/>
        <xdr:cNvCxnSpPr/>
      </xdr:nvCxnSpPr>
      <xdr:spPr>
        <a:xfrm flipV="1">
          <a:off x="8750300" y="107708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0" name="楕円 249"/>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62</xdr:row>
      <xdr:rowOff>152400</xdr:rowOff>
    </xdr:to>
    <xdr:cxnSp macro="">
      <xdr:nvCxnSpPr>
        <xdr:cNvPr id="251" name="直線コネクタ 250"/>
        <xdr:cNvCxnSpPr/>
      </xdr:nvCxnSpPr>
      <xdr:spPr>
        <a:xfrm flipV="1">
          <a:off x="7861300" y="107765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52" name="楕円 251"/>
        <xdr:cNvSpPr/>
      </xdr:nvSpPr>
      <xdr:spPr>
        <a:xfrm>
          <a:off x="692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156210</xdr:rowOff>
    </xdr:to>
    <xdr:cxnSp macro="">
      <xdr:nvCxnSpPr>
        <xdr:cNvPr id="253" name="直線コネクタ 252"/>
        <xdr:cNvCxnSpPr/>
      </xdr:nvCxnSpPr>
      <xdr:spPr>
        <a:xfrm flipV="1">
          <a:off x="6972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11447</xdr:rowOff>
    </xdr:from>
    <xdr:ext cx="469744" cy="259045"/>
    <xdr:sp macro="" textlink="">
      <xdr:nvSpPr>
        <xdr:cNvPr id="258" name="n_1main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17162</xdr:rowOff>
    </xdr:from>
    <xdr:ext cx="469744" cy="259045"/>
    <xdr:sp macro="" textlink="">
      <xdr:nvSpPr>
        <xdr:cNvPr id="259" name="n_2mainValue【体育館・プール】&#10;一人当たり面積"/>
        <xdr:cNvSpPr txBox="1"/>
      </xdr:nvSpPr>
      <xdr:spPr>
        <a:xfrm>
          <a:off x="8515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0"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61" name="n_4mainValue【体育館・プール】&#10;一人当たり面積"/>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307" name="【市民会館】&#10;有形固定資産減価償却率平均値テキスト"/>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80645</xdr:rowOff>
    </xdr:from>
    <xdr:to>
      <xdr:col>24</xdr:col>
      <xdr:colOff>114300</xdr:colOff>
      <xdr:row>106</xdr:row>
      <xdr:rowOff>10795</xdr:rowOff>
    </xdr:to>
    <xdr:sp macro="" textlink="">
      <xdr:nvSpPr>
        <xdr:cNvPr id="318" name="楕円 317"/>
        <xdr:cNvSpPr/>
      </xdr:nvSpPr>
      <xdr:spPr>
        <a:xfrm>
          <a:off x="4584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59072</xdr:rowOff>
    </xdr:from>
    <xdr:ext cx="405111" cy="259045"/>
    <xdr:sp macro="" textlink="">
      <xdr:nvSpPr>
        <xdr:cNvPr id="319" name="【市民会館】&#10;有形固定資産減価償却率該当値テキスト"/>
        <xdr:cNvSpPr txBox="1"/>
      </xdr:nvSpPr>
      <xdr:spPr>
        <a:xfrm>
          <a:off x="4673600"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320" name="楕円 319"/>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131445</xdr:rowOff>
    </xdr:to>
    <xdr:cxnSp macro="">
      <xdr:nvCxnSpPr>
        <xdr:cNvPr id="321" name="直線コネクタ 320"/>
        <xdr:cNvCxnSpPr/>
      </xdr:nvCxnSpPr>
      <xdr:spPr>
        <a:xfrm>
          <a:off x="3797300" y="181013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322" name="楕円 321"/>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99061</xdr:rowOff>
    </xdr:to>
    <xdr:cxnSp macro="">
      <xdr:nvCxnSpPr>
        <xdr:cNvPr id="323" name="直線コネクタ 322"/>
        <xdr:cNvCxnSpPr/>
      </xdr:nvCxnSpPr>
      <xdr:spPr>
        <a:xfrm>
          <a:off x="2908300" y="1806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19686</xdr:rowOff>
    </xdr:from>
    <xdr:to>
      <xdr:col>10</xdr:col>
      <xdr:colOff>165100</xdr:colOff>
      <xdr:row>106</xdr:row>
      <xdr:rowOff>121286</xdr:rowOff>
    </xdr:to>
    <xdr:sp macro="" textlink="">
      <xdr:nvSpPr>
        <xdr:cNvPr id="324" name="楕円 323"/>
        <xdr:cNvSpPr/>
      </xdr:nvSpPr>
      <xdr:spPr>
        <a:xfrm>
          <a:off x="1968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59055</xdr:rowOff>
    </xdr:from>
    <xdr:to>
      <xdr:col>15</xdr:col>
      <xdr:colOff>50800</xdr:colOff>
      <xdr:row>106</xdr:row>
      <xdr:rowOff>70486</xdr:rowOff>
    </xdr:to>
    <xdr:cxnSp macro="">
      <xdr:nvCxnSpPr>
        <xdr:cNvPr id="325" name="直線コネクタ 324"/>
        <xdr:cNvCxnSpPr/>
      </xdr:nvCxnSpPr>
      <xdr:spPr>
        <a:xfrm flipV="1">
          <a:off x="2019300" y="1806130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48261</xdr:rowOff>
    </xdr:from>
    <xdr:to>
      <xdr:col>6</xdr:col>
      <xdr:colOff>38100</xdr:colOff>
      <xdr:row>106</xdr:row>
      <xdr:rowOff>149861</xdr:rowOff>
    </xdr:to>
    <xdr:sp macro="" textlink="">
      <xdr:nvSpPr>
        <xdr:cNvPr id="326" name="楕円 325"/>
        <xdr:cNvSpPr/>
      </xdr:nvSpPr>
      <xdr:spPr>
        <a:xfrm>
          <a:off x="107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70486</xdr:rowOff>
    </xdr:from>
    <xdr:to>
      <xdr:col>10</xdr:col>
      <xdr:colOff>114300</xdr:colOff>
      <xdr:row>106</xdr:row>
      <xdr:rowOff>99061</xdr:rowOff>
    </xdr:to>
    <xdr:cxnSp macro="">
      <xdr:nvCxnSpPr>
        <xdr:cNvPr id="327" name="直線コネクタ 326"/>
        <xdr:cNvCxnSpPr/>
      </xdr:nvCxnSpPr>
      <xdr:spPr>
        <a:xfrm flipV="1">
          <a:off x="1130300" y="182441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8"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29" name="n_2aveValue【市民会館】&#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30"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1" name="n_4aveValue【市民会館】&#10;有形固定資産減価償却率"/>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332"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333" name="n_2mainValue【市民会館】&#10;有形固定資産減価償却率"/>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112413</xdr:rowOff>
    </xdr:from>
    <xdr:ext cx="405111" cy="259045"/>
    <xdr:sp macro="" textlink="">
      <xdr:nvSpPr>
        <xdr:cNvPr id="334" name="n_3mainValue【市民会館】&#10;有形固定資産減価償却率"/>
        <xdr:cNvSpPr txBox="1"/>
      </xdr:nvSpPr>
      <xdr:spPr>
        <a:xfrm>
          <a:off x="1816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140988</xdr:rowOff>
    </xdr:from>
    <xdr:ext cx="405111" cy="259045"/>
    <xdr:sp macro="" textlink="">
      <xdr:nvSpPr>
        <xdr:cNvPr id="335" name="n_4mainValue【市民会館】&#10;有形固定資産減価償却率"/>
        <xdr:cNvSpPr txBox="1"/>
      </xdr:nvSpPr>
      <xdr:spPr>
        <a:xfrm>
          <a:off x="927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364" name="【市民会館】&#10;一人当たり面積平均値テキスト"/>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375" name="楕円 374"/>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146066</xdr:rowOff>
    </xdr:from>
    <xdr:ext cx="469744" cy="259045"/>
    <xdr:sp macro="" textlink="">
      <xdr:nvSpPr>
        <xdr:cNvPr id="376" name="【市民会館】&#10;一人当たり面積該当値テキスト"/>
        <xdr:cNvSpPr txBox="1"/>
      </xdr:nvSpPr>
      <xdr:spPr>
        <a:xfrm>
          <a:off x="10515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377" name="楕円 376"/>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114300</xdr:rowOff>
    </xdr:to>
    <xdr:cxnSp macro="">
      <xdr:nvCxnSpPr>
        <xdr:cNvPr id="378" name="直線コネクタ 377"/>
        <xdr:cNvCxnSpPr/>
      </xdr:nvCxnSpPr>
      <xdr:spPr>
        <a:xfrm flipV="1">
          <a:off x="9639300" y="1845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379" name="楕円 378"/>
        <xdr:cNvSpPr/>
      </xdr:nvSpPr>
      <xdr:spPr>
        <a:xfrm>
          <a:off x="869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114300</xdr:rowOff>
    </xdr:to>
    <xdr:cxnSp macro="">
      <xdr:nvCxnSpPr>
        <xdr:cNvPr id="380" name="直線コネクタ 379"/>
        <xdr:cNvCxnSpPr/>
      </xdr:nvCxnSpPr>
      <xdr:spPr>
        <a:xfrm>
          <a:off x="8750300" y="18402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381" name="楕円 380"/>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107</xdr:row>
      <xdr:rowOff>57150</xdr:rowOff>
    </xdr:to>
    <xdr:cxnSp macro="">
      <xdr:nvCxnSpPr>
        <xdr:cNvPr id="382" name="直線コネクタ 381"/>
        <xdr:cNvCxnSpPr/>
      </xdr:nvCxnSpPr>
      <xdr:spPr>
        <a:xfrm>
          <a:off x="7861300" y="18318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383" name="楕円 382"/>
        <xdr:cNvSpPr/>
      </xdr:nvSpPr>
      <xdr:spPr>
        <a:xfrm>
          <a:off x="692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148589</xdr:rowOff>
    </xdr:to>
    <xdr:cxnSp macro="">
      <xdr:nvCxnSpPr>
        <xdr:cNvPr id="384" name="直線コネクタ 383"/>
        <xdr:cNvCxnSpPr/>
      </xdr:nvCxnSpPr>
      <xdr:spPr>
        <a:xfrm flipV="1">
          <a:off x="6972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5"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386" name="n_2aveValue【市民会館】&#10;一人当たり面積"/>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387" name="n_3aveValue【市民会館】&#10;一人当たり面積"/>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389"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99077</xdr:rowOff>
    </xdr:from>
    <xdr:ext cx="469744" cy="259045"/>
    <xdr:sp macro="" textlink="">
      <xdr:nvSpPr>
        <xdr:cNvPr id="390" name="n_2mainValue【市民会館】&#10;一人当たり面積"/>
        <xdr:cNvSpPr txBox="1"/>
      </xdr:nvSpPr>
      <xdr:spPr>
        <a:xfrm>
          <a:off x="8515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91" name="n_3main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19066</xdr:rowOff>
    </xdr:from>
    <xdr:ext cx="469744" cy="259045"/>
    <xdr:sp macro="" textlink="">
      <xdr:nvSpPr>
        <xdr:cNvPr id="392" name="n_4mainValue【市民会館】&#10;一人当たり面積"/>
        <xdr:cNvSpPr txBox="1"/>
      </xdr:nvSpPr>
      <xdr:spPr>
        <a:xfrm>
          <a:off x="6737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3" name="【一般廃棄物処理施設】&#10;有形固定資産減価償却率平均値テキスト"/>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98878</xdr:rowOff>
    </xdr:from>
    <xdr:to>
      <xdr:col>85</xdr:col>
      <xdr:colOff>177800</xdr:colOff>
      <xdr:row>41</xdr:row>
      <xdr:rowOff>29028</xdr:rowOff>
    </xdr:to>
    <xdr:sp macro="" textlink="">
      <xdr:nvSpPr>
        <xdr:cNvPr id="434" name="楕円 433"/>
        <xdr:cNvSpPr/>
      </xdr:nvSpPr>
      <xdr:spPr>
        <a:xfrm>
          <a:off x="162687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77305</xdr:rowOff>
    </xdr:from>
    <xdr:ext cx="405111" cy="259045"/>
    <xdr:sp macro="" textlink="">
      <xdr:nvSpPr>
        <xdr:cNvPr id="435" name="【一般廃棄物処理施設】&#10;有形固定資産減価償却率該当値テキスト"/>
        <xdr:cNvSpPr txBox="1"/>
      </xdr:nvSpPr>
      <xdr:spPr>
        <a:xfrm>
          <a:off x="1635760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436" name="楕円 435"/>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149678</xdr:rowOff>
    </xdr:from>
    <xdr:to>
      <xdr:col>85</xdr:col>
      <xdr:colOff>127000</xdr:colOff>
      <xdr:row>40</xdr:row>
      <xdr:rowOff>161109</xdr:rowOff>
    </xdr:to>
    <xdr:cxnSp macro="">
      <xdr:nvCxnSpPr>
        <xdr:cNvPr id="437" name="直線コネクタ 436"/>
        <xdr:cNvCxnSpPr/>
      </xdr:nvCxnSpPr>
      <xdr:spPr>
        <a:xfrm flipV="1">
          <a:off x="15481300" y="700767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28666</xdr:rowOff>
    </xdr:from>
    <xdr:to>
      <xdr:col>76</xdr:col>
      <xdr:colOff>165100</xdr:colOff>
      <xdr:row>41</xdr:row>
      <xdr:rowOff>130266</xdr:rowOff>
    </xdr:to>
    <xdr:sp macro="" textlink="">
      <xdr:nvSpPr>
        <xdr:cNvPr id="438" name="楕円 437"/>
        <xdr:cNvSpPr/>
      </xdr:nvSpPr>
      <xdr:spPr>
        <a:xfrm>
          <a:off x="14541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161109</xdr:rowOff>
    </xdr:from>
    <xdr:to>
      <xdr:col>81</xdr:col>
      <xdr:colOff>50800</xdr:colOff>
      <xdr:row>41</xdr:row>
      <xdr:rowOff>79466</xdr:rowOff>
    </xdr:to>
    <xdr:cxnSp macro="">
      <xdr:nvCxnSpPr>
        <xdr:cNvPr id="439" name="直線コネクタ 438"/>
        <xdr:cNvCxnSpPr/>
      </xdr:nvCxnSpPr>
      <xdr:spPr>
        <a:xfrm flipV="1">
          <a:off x="14592300" y="701910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440" name="楕円 439"/>
        <xdr:cNvSpPr/>
      </xdr:nvSpPr>
      <xdr:spPr>
        <a:xfrm>
          <a:off x="1365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79466</xdr:rowOff>
    </xdr:to>
    <xdr:cxnSp macro="">
      <xdr:nvCxnSpPr>
        <xdr:cNvPr id="441" name="直線コネクタ 440"/>
        <xdr:cNvCxnSpPr/>
      </xdr:nvCxnSpPr>
      <xdr:spPr>
        <a:xfrm>
          <a:off x="13703300" y="70942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67854</xdr:rowOff>
    </xdr:from>
    <xdr:to>
      <xdr:col>67</xdr:col>
      <xdr:colOff>101600</xdr:colOff>
      <xdr:row>41</xdr:row>
      <xdr:rowOff>169454</xdr:rowOff>
    </xdr:to>
    <xdr:sp macro="" textlink="">
      <xdr:nvSpPr>
        <xdr:cNvPr id="442" name="楕円 441"/>
        <xdr:cNvSpPr/>
      </xdr:nvSpPr>
      <xdr:spPr>
        <a:xfrm>
          <a:off x="12763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118654</xdr:rowOff>
    </xdr:to>
    <xdr:cxnSp macro="">
      <xdr:nvCxnSpPr>
        <xdr:cNvPr id="443" name="直線コネクタ 442"/>
        <xdr:cNvCxnSpPr/>
      </xdr:nvCxnSpPr>
      <xdr:spPr>
        <a:xfrm flipV="1">
          <a:off x="12814300" y="70942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4" name="n_1aveValue【一般廃棄物処理施設】&#10;有形固定資産減価償却率"/>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5" name="n_2aveValue【一般廃棄物処理施設】&#10;有形固定資産減価償却率"/>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46" name="n_3aveValue【一般廃棄物処理施設】&#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47" name="n_4aveValue【一般廃棄物処理施設】&#10;有形固定資産減価償却率"/>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448" name="n_1mainValue【一般廃棄物処理施設】&#10;有形固定資産減価償却率"/>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121393</xdr:rowOff>
    </xdr:from>
    <xdr:ext cx="405111" cy="259045"/>
    <xdr:sp macro="" textlink="">
      <xdr:nvSpPr>
        <xdr:cNvPr id="449" name="n_2mainValue【一般廃棄物処理施設】&#10;有形固定資産減価償却率"/>
        <xdr:cNvSpPr txBox="1"/>
      </xdr:nvSpPr>
      <xdr:spPr>
        <a:xfrm>
          <a:off x="14389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450" name="n_3mainValue【一般廃棄物処理施設】&#10;有形固定資産減価償却率"/>
        <xdr:cNvSpPr txBox="1"/>
      </xdr:nvSpPr>
      <xdr:spPr>
        <a:xfrm>
          <a:off x="13500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160581</xdr:rowOff>
    </xdr:from>
    <xdr:ext cx="405111" cy="259045"/>
    <xdr:sp macro="" textlink="">
      <xdr:nvSpPr>
        <xdr:cNvPr id="451" name="n_4mainValue【一般廃棄物処理施設】&#10;有形固定資産減価償却率"/>
        <xdr:cNvSpPr txBox="1"/>
      </xdr:nvSpPr>
      <xdr:spPr>
        <a:xfrm>
          <a:off x="12611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5" name="直線コネクタ 474"/>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6"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7" name="直線コネクタ 476"/>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8" name="【一般廃棄物処理施設】&#10;一人当たり有形固定資産（償却資産）額最大値テキスト"/>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9" name="直線コネクタ 478"/>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80" name="【一般廃棄物処理施設】&#10;一人当たり有形固定資産（償却資産）額平均値テキスト"/>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1" name="フローチャート: 判断 480"/>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2" name="フローチャート: 判断 481"/>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3" name="フローチャート: 判断 482"/>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4" name="フローチャート: 判断 483"/>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5" name="フローチャート: 判断 484"/>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153980</xdr:rowOff>
    </xdr:from>
    <xdr:to>
      <xdr:col>116</xdr:col>
      <xdr:colOff>114300</xdr:colOff>
      <xdr:row>41</xdr:row>
      <xdr:rowOff>84130</xdr:rowOff>
    </xdr:to>
    <xdr:sp macro="" textlink="">
      <xdr:nvSpPr>
        <xdr:cNvPr id="491" name="楕円 490"/>
        <xdr:cNvSpPr/>
      </xdr:nvSpPr>
      <xdr:spPr>
        <a:xfrm>
          <a:off x="22110700" y="70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132407</xdr:rowOff>
    </xdr:from>
    <xdr:ext cx="534377" cy="259045"/>
    <xdr:sp macro="" textlink="">
      <xdr:nvSpPr>
        <xdr:cNvPr id="492" name="【一般廃棄物処理施設】&#10;一人当たり有形固定資産（償却資産）額該当値テキスト"/>
        <xdr:cNvSpPr txBox="1"/>
      </xdr:nvSpPr>
      <xdr:spPr>
        <a:xfrm>
          <a:off x="22199600" y="6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160689</xdr:rowOff>
    </xdr:from>
    <xdr:to>
      <xdr:col>112</xdr:col>
      <xdr:colOff>38100</xdr:colOff>
      <xdr:row>41</xdr:row>
      <xdr:rowOff>90839</xdr:rowOff>
    </xdr:to>
    <xdr:sp macro="" textlink="">
      <xdr:nvSpPr>
        <xdr:cNvPr id="493" name="楕円 492"/>
        <xdr:cNvSpPr/>
      </xdr:nvSpPr>
      <xdr:spPr>
        <a:xfrm>
          <a:off x="21272500" y="70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33330</xdr:rowOff>
    </xdr:from>
    <xdr:to>
      <xdr:col>116</xdr:col>
      <xdr:colOff>63500</xdr:colOff>
      <xdr:row>41</xdr:row>
      <xdr:rowOff>40039</xdr:rowOff>
    </xdr:to>
    <xdr:cxnSp macro="">
      <xdr:nvCxnSpPr>
        <xdr:cNvPr id="494" name="直線コネクタ 493"/>
        <xdr:cNvCxnSpPr/>
      </xdr:nvCxnSpPr>
      <xdr:spPr>
        <a:xfrm flipV="1">
          <a:off x="21323300" y="7062780"/>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4490</xdr:rowOff>
    </xdr:from>
    <xdr:to>
      <xdr:col>107</xdr:col>
      <xdr:colOff>101600</xdr:colOff>
      <xdr:row>41</xdr:row>
      <xdr:rowOff>106090</xdr:rowOff>
    </xdr:to>
    <xdr:sp macro="" textlink="">
      <xdr:nvSpPr>
        <xdr:cNvPr id="495" name="楕円 494"/>
        <xdr:cNvSpPr/>
      </xdr:nvSpPr>
      <xdr:spPr>
        <a:xfrm>
          <a:off x="20383500" y="70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40039</xdr:rowOff>
    </xdr:from>
    <xdr:to>
      <xdr:col>111</xdr:col>
      <xdr:colOff>177800</xdr:colOff>
      <xdr:row>41</xdr:row>
      <xdr:rowOff>55290</xdr:rowOff>
    </xdr:to>
    <xdr:cxnSp macro="">
      <xdr:nvCxnSpPr>
        <xdr:cNvPr id="496" name="直線コネクタ 495"/>
        <xdr:cNvCxnSpPr/>
      </xdr:nvCxnSpPr>
      <xdr:spPr>
        <a:xfrm flipV="1">
          <a:off x="20434300" y="7069489"/>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8781</xdr:rowOff>
    </xdr:from>
    <xdr:to>
      <xdr:col>102</xdr:col>
      <xdr:colOff>165100</xdr:colOff>
      <xdr:row>41</xdr:row>
      <xdr:rowOff>110381</xdr:rowOff>
    </xdr:to>
    <xdr:sp macro="" textlink="">
      <xdr:nvSpPr>
        <xdr:cNvPr id="497" name="楕円 496"/>
        <xdr:cNvSpPr/>
      </xdr:nvSpPr>
      <xdr:spPr>
        <a:xfrm>
          <a:off x="19494500" y="70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55290</xdr:rowOff>
    </xdr:from>
    <xdr:to>
      <xdr:col>107</xdr:col>
      <xdr:colOff>50800</xdr:colOff>
      <xdr:row>41</xdr:row>
      <xdr:rowOff>59581</xdr:rowOff>
    </xdr:to>
    <xdr:cxnSp macro="">
      <xdr:nvCxnSpPr>
        <xdr:cNvPr id="498" name="直線コネクタ 497"/>
        <xdr:cNvCxnSpPr/>
      </xdr:nvCxnSpPr>
      <xdr:spPr>
        <a:xfrm flipV="1">
          <a:off x="19545300" y="7084740"/>
          <a:ext cx="8890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18618</xdr:rowOff>
    </xdr:from>
    <xdr:to>
      <xdr:col>98</xdr:col>
      <xdr:colOff>38100</xdr:colOff>
      <xdr:row>41</xdr:row>
      <xdr:rowOff>120218</xdr:rowOff>
    </xdr:to>
    <xdr:sp macro="" textlink="">
      <xdr:nvSpPr>
        <xdr:cNvPr id="499" name="楕円 498"/>
        <xdr:cNvSpPr/>
      </xdr:nvSpPr>
      <xdr:spPr>
        <a:xfrm>
          <a:off x="18605500" y="70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59581</xdr:rowOff>
    </xdr:from>
    <xdr:to>
      <xdr:col>102</xdr:col>
      <xdr:colOff>114300</xdr:colOff>
      <xdr:row>41</xdr:row>
      <xdr:rowOff>69418</xdr:rowOff>
    </xdr:to>
    <xdr:cxnSp macro="">
      <xdr:nvCxnSpPr>
        <xdr:cNvPr id="500" name="直線コネクタ 499"/>
        <xdr:cNvCxnSpPr/>
      </xdr:nvCxnSpPr>
      <xdr:spPr>
        <a:xfrm flipV="1">
          <a:off x="18656300" y="7089031"/>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01" name="n_1aveValue【一般廃棄物処理施設】&#10;一人当たり有形固定資産（償却資産）額"/>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02" name="n_2aveValue【一般廃棄物処理施設】&#10;一人当たり有形固定資産（償却資産）額"/>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03" name="n_3aveValue【一般廃棄物処理施設】&#10;一人当たり有形固定資産（償却資産）額"/>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4" name="n_4aveValue【一般廃棄物処理施設】&#10;一人当たり有形固定資産（償却資産）額"/>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81966</xdr:rowOff>
    </xdr:from>
    <xdr:ext cx="534377" cy="259045"/>
    <xdr:sp macro="" textlink="">
      <xdr:nvSpPr>
        <xdr:cNvPr id="505" name="n_1mainValue【一般廃棄物処理施設】&#10;一人当たり有形固定資産（償却資産）額"/>
        <xdr:cNvSpPr txBox="1"/>
      </xdr:nvSpPr>
      <xdr:spPr>
        <a:xfrm>
          <a:off x="21043411" y="711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97217</xdr:rowOff>
    </xdr:from>
    <xdr:ext cx="534377" cy="259045"/>
    <xdr:sp macro="" textlink="">
      <xdr:nvSpPr>
        <xdr:cNvPr id="506" name="n_2mainValue【一般廃棄物処理施設】&#10;一人当たり有形固定資産（償却資産）額"/>
        <xdr:cNvSpPr txBox="1"/>
      </xdr:nvSpPr>
      <xdr:spPr>
        <a:xfrm>
          <a:off x="20167111" y="71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101508</xdr:rowOff>
    </xdr:from>
    <xdr:ext cx="534377" cy="259045"/>
    <xdr:sp macro="" textlink="">
      <xdr:nvSpPr>
        <xdr:cNvPr id="507" name="n_3mainValue【一般廃棄物処理施設】&#10;一人当たり有形固定資産（償却資産）額"/>
        <xdr:cNvSpPr txBox="1"/>
      </xdr:nvSpPr>
      <xdr:spPr>
        <a:xfrm>
          <a:off x="19278111" y="713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111345</xdr:rowOff>
    </xdr:from>
    <xdr:ext cx="534377" cy="259045"/>
    <xdr:sp macro="" textlink="">
      <xdr:nvSpPr>
        <xdr:cNvPr id="508" name="n_4mainValue【一般廃棄物処理施設】&#10;一人当たり有形固定資産（償却資産）額"/>
        <xdr:cNvSpPr txBox="1"/>
      </xdr:nvSpPr>
      <xdr:spPr>
        <a:xfrm>
          <a:off x="18389111" y="714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4" name="直線コネクタ 533"/>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7"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8" name="直線コネクタ 537"/>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9"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0" name="フローチャート: 判断 539"/>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1" name="フローチャート: 判断 540"/>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2" name="フローチャート: 判断 541"/>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22678</xdr:rowOff>
    </xdr:from>
    <xdr:to>
      <xdr:col>85</xdr:col>
      <xdr:colOff>177800</xdr:colOff>
      <xdr:row>62</xdr:row>
      <xdr:rowOff>124278</xdr:rowOff>
    </xdr:to>
    <xdr:sp macro="" textlink="">
      <xdr:nvSpPr>
        <xdr:cNvPr id="550" name="楕円 549"/>
        <xdr:cNvSpPr/>
      </xdr:nvSpPr>
      <xdr:spPr>
        <a:xfrm>
          <a:off x="16268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xdr:rowOff>
    </xdr:from>
    <xdr:ext cx="405111" cy="259045"/>
    <xdr:sp macro="" textlink="">
      <xdr:nvSpPr>
        <xdr:cNvPr id="551" name="【保健センター・保健所】&#10;有形固定資産減価償却率該当値テキスト"/>
        <xdr:cNvSpPr txBox="1"/>
      </xdr:nvSpPr>
      <xdr:spPr>
        <a:xfrm>
          <a:off x="16357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552" name="楕円 551"/>
        <xdr:cNvSpPr/>
      </xdr:nvSpPr>
      <xdr:spPr>
        <a:xfrm>
          <a:off x="1543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73478</xdr:rowOff>
    </xdr:to>
    <xdr:cxnSp macro="">
      <xdr:nvCxnSpPr>
        <xdr:cNvPr id="553" name="直線コネクタ 552"/>
        <xdr:cNvCxnSpPr/>
      </xdr:nvCxnSpPr>
      <xdr:spPr>
        <a:xfrm>
          <a:off x="15481300" y="1067888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145143</xdr:rowOff>
    </xdr:from>
    <xdr:to>
      <xdr:col>76</xdr:col>
      <xdr:colOff>165100</xdr:colOff>
      <xdr:row>62</xdr:row>
      <xdr:rowOff>75293</xdr:rowOff>
    </xdr:to>
    <xdr:sp macro="" textlink="">
      <xdr:nvSpPr>
        <xdr:cNvPr id="554" name="楕円 553"/>
        <xdr:cNvSpPr/>
      </xdr:nvSpPr>
      <xdr:spPr>
        <a:xfrm>
          <a:off x="14541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24493</xdr:rowOff>
    </xdr:from>
    <xdr:to>
      <xdr:col>81</xdr:col>
      <xdr:colOff>50800</xdr:colOff>
      <xdr:row>62</xdr:row>
      <xdr:rowOff>48985</xdr:rowOff>
    </xdr:to>
    <xdr:cxnSp macro="">
      <xdr:nvCxnSpPr>
        <xdr:cNvPr id="555" name="直線コネクタ 554"/>
        <xdr:cNvCxnSpPr/>
      </xdr:nvCxnSpPr>
      <xdr:spPr>
        <a:xfrm>
          <a:off x="14592300" y="106543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122283</xdr:rowOff>
    </xdr:from>
    <xdr:to>
      <xdr:col>72</xdr:col>
      <xdr:colOff>38100</xdr:colOff>
      <xdr:row>62</xdr:row>
      <xdr:rowOff>52433</xdr:rowOff>
    </xdr:to>
    <xdr:sp macro="" textlink="">
      <xdr:nvSpPr>
        <xdr:cNvPr id="556" name="楕円 555"/>
        <xdr:cNvSpPr/>
      </xdr:nvSpPr>
      <xdr:spPr>
        <a:xfrm>
          <a:off x="13652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1633</xdr:rowOff>
    </xdr:from>
    <xdr:to>
      <xdr:col>76</xdr:col>
      <xdr:colOff>114300</xdr:colOff>
      <xdr:row>62</xdr:row>
      <xdr:rowOff>24493</xdr:rowOff>
    </xdr:to>
    <xdr:cxnSp macro="">
      <xdr:nvCxnSpPr>
        <xdr:cNvPr id="557" name="直線コネクタ 556"/>
        <xdr:cNvCxnSpPr/>
      </xdr:nvCxnSpPr>
      <xdr:spPr>
        <a:xfrm>
          <a:off x="13703300" y="106315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94524</xdr:rowOff>
    </xdr:from>
    <xdr:to>
      <xdr:col>67</xdr:col>
      <xdr:colOff>101600</xdr:colOff>
      <xdr:row>62</xdr:row>
      <xdr:rowOff>24674</xdr:rowOff>
    </xdr:to>
    <xdr:sp macro="" textlink="">
      <xdr:nvSpPr>
        <xdr:cNvPr id="558" name="楕円 557"/>
        <xdr:cNvSpPr/>
      </xdr:nvSpPr>
      <xdr:spPr>
        <a:xfrm>
          <a:off x="12763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145324</xdr:rowOff>
    </xdr:from>
    <xdr:to>
      <xdr:col>71</xdr:col>
      <xdr:colOff>177800</xdr:colOff>
      <xdr:row>62</xdr:row>
      <xdr:rowOff>1633</xdr:rowOff>
    </xdr:to>
    <xdr:cxnSp macro="">
      <xdr:nvCxnSpPr>
        <xdr:cNvPr id="559" name="直線コネクタ 558"/>
        <xdr:cNvCxnSpPr/>
      </xdr:nvCxnSpPr>
      <xdr:spPr>
        <a:xfrm>
          <a:off x="12814300" y="106037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60" name="n_1aveValue【保健センター・保健所】&#10;有形固定資産減価償却率"/>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1" name="n_2aveValue【保健センター・保健所】&#10;有形固定資産減価償却率"/>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2" name="n_3aveValue【保健センター・保健所】&#10;有形固定資産減価償却率"/>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3" name="n_4aveValue【保健センター・保健所】&#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564" name="n_1mainValue【保健センター・保健所】&#10;有形固定資産減価償却率"/>
        <xdr:cNvSpPr txBox="1"/>
      </xdr:nvSpPr>
      <xdr:spPr>
        <a:xfrm>
          <a:off x="15266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66420</xdr:rowOff>
    </xdr:from>
    <xdr:ext cx="405111" cy="259045"/>
    <xdr:sp macro="" textlink="">
      <xdr:nvSpPr>
        <xdr:cNvPr id="565" name="n_2mainValue【保健センター・保健所】&#10;有形固定資産減価償却率"/>
        <xdr:cNvSpPr txBox="1"/>
      </xdr:nvSpPr>
      <xdr:spPr>
        <a:xfrm>
          <a:off x="14389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43560</xdr:rowOff>
    </xdr:from>
    <xdr:ext cx="405111" cy="259045"/>
    <xdr:sp macro="" textlink="">
      <xdr:nvSpPr>
        <xdr:cNvPr id="566" name="n_3mainValue【保健センター・保健所】&#10;有形固定資産減価償却率"/>
        <xdr:cNvSpPr txBox="1"/>
      </xdr:nvSpPr>
      <xdr:spPr>
        <a:xfrm>
          <a:off x="13500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15801</xdr:rowOff>
    </xdr:from>
    <xdr:ext cx="405111" cy="259045"/>
    <xdr:sp macro="" textlink="">
      <xdr:nvSpPr>
        <xdr:cNvPr id="567" name="n_4mainValue【保健センター・保健所】&#10;有形固定資産減価償却率"/>
        <xdr:cNvSpPr txBox="1"/>
      </xdr:nvSpPr>
      <xdr:spPr>
        <a:xfrm>
          <a:off x="12611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3" name="直線コネクタ 592"/>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598" name="【保健センター・保健所】&#10;一人当たり面積平均値テキスト"/>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9" name="フローチャート: 判断 598"/>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0" name="フローチャート: 判断 599"/>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1" name="フローチャート: 判断 600"/>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3628</xdr:rowOff>
    </xdr:from>
    <xdr:to>
      <xdr:col>116</xdr:col>
      <xdr:colOff>114300</xdr:colOff>
      <xdr:row>60</xdr:row>
      <xdr:rowOff>105228</xdr:rowOff>
    </xdr:to>
    <xdr:sp macro="" textlink="">
      <xdr:nvSpPr>
        <xdr:cNvPr id="609" name="楕円 608"/>
        <xdr:cNvSpPr/>
      </xdr:nvSpPr>
      <xdr:spPr>
        <a:xfrm>
          <a:off x="221107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26505</xdr:rowOff>
    </xdr:from>
    <xdr:ext cx="469744" cy="259045"/>
    <xdr:sp macro="" textlink="">
      <xdr:nvSpPr>
        <xdr:cNvPr id="610" name="【保健センター・保健所】&#10;一人当たり面積該当値テキスト"/>
        <xdr:cNvSpPr txBox="1"/>
      </xdr:nvSpPr>
      <xdr:spPr>
        <a:xfrm>
          <a:off x="22199600"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14515</xdr:rowOff>
    </xdr:from>
    <xdr:to>
      <xdr:col>112</xdr:col>
      <xdr:colOff>38100</xdr:colOff>
      <xdr:row>60</xdr:row>
      <xdr:rowOff>116115</xdr:rowOff>
    </xdr:to>
    <xdr:sp macro="" textlink="">
      <xdr:nvSpPr>
        <xdr:cNvPr id="611" name="楕円 610"/>
        <xdr:cNvSpPr/>
      </xdr:nvSpPr>
      <xdr:spPr>
        <a:xfrm>
          <a:off x="2127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54428</xdr:rowOff>
    </xdr:from>
    <xdr:to>
      <xdr:col>116</xdr:col>
      <xdr:colOff>63500</xdr:colOff>
      <xdr:row>60</xdr:row>
      <xdr:rowOff>65315</xdr:rowOff>
    </xdr:to>
    <xdr:cxnSp macro="">
      <xdr:nvCxnSpPr>
        <xdr:cNvPr id="612" name="直線コネクタ 611"/>
        <xdr:cNvCxnSpPr/>
      </xdr:nvCxnSpPr>
      <xdr:spPr>
        <a:xfrm flipV="1">
          <a:off x="21323300" y="103414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25400</xdr:rowOff>
    </xdr:from>
    <xdr:to>
      <xdr:col>107</xdr:col>
      <xdr:colOff>101600</xdr:colOff>
      <xdr:row>60</xdr:row>
      <xdr:rowOff>127000</xdr:rowOff>
    </xdr:to>
    <xdr:sp macro="" textlink="">
      <xdr:nvSpPr>
        <xdr:cNvPr id="613" name="楕円 612"/>
        <xdr:cNvSpPr/>
      </xdr:nvSpPr>
      <xdr:spPr>
        <a:xfrm>
          <a:off x="2038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65315</xdr:rowOff>
    </xdr:from>
    <xdr:to>
      <xdr:col>111</xdr:col>
      <xdr:colOff>177800</xdr:colOff>
      <xdr:row>60</xdr:row>
      <xdr:rowOff>76200</xdr:rowOff>
    </xdr:to>
    <xdr:cxnSp macro="">
      <xdr:nvCxnSpPr>
        <xdr:cNvPr id="614" name="直線コネクタ 613"/>
        <xdr:cNvCxnSpPr/>
      </xdr:nvCxnSpPr>
      <xdr:spPr>
        <a:xfrm flipV="1">
          <a:off x="20434300" y="10352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15" name="楕円 614"/>
        <xdr:cNvSpPr/>
      </xdr:nvSpPr>
      <xdr:spPr>
        <a:xfrm>
          <a:off x="19494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76200</xdr:rowOff>
    </xdr:from>
    <xdr:to>
      <xdr:col>107</xdr:col>
      <xdr:colOff>50800</xdr:colOff>
      <xdr:row>60</xdr:row>
      <xdr:rowOff>97972</xdr:rowOff>
    </xdr:to>
    <xdr:cxnSp macro="">
      <xdr:nvCxnSpPr>
        <xdr:cNvPr id="616" name="直線コネクタ 615"/>
        <xdr:cNvCxnSpPr/>
      </xdr:nvCxnSpPr>
      <xdr:spPr>
        <a:xfrm flipV="1">
          <a:off x="19545300" y="103632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58057</xdr:rowOff>
    </xdr:from>
    <xdr:to>
      <xdr:col>98</xdr:col>
      <xdr:colOff>38100</xdr:colOff>
      <xdr:row>60</xdr:row>
      <xdr:rowOff>159657</xdr:rowOff>
    </xdr:to>
    <xdr:sp macro="" textlink="">
      <xdr:nvSpPr>
        <xdr:cNvPr id="617" name="楕円 616"/>
        <xdr:cNvSpPr/>
      </xdr:nvSpPr>
      <xdr:spPr>
        <a:xfrm>
          <a:off x="18605500" y="10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97972</xdr:rowOff>
    </xdr:from>
    <xdr:to>
      <xdr:col>102</xdr:col>
      <xdr:colOff>114300</xdr:colOff>
      <xdr:row>60</xdr:row>
      <xdr:rowOff>108857</xdr:rowOff>
    </xdr:to>
    <xdr:cxnSp macro="">
      <xdr:nvCxnSpPr>
        <xdr:cNvPr id="618" name="直線コネクタ 617"/>
        <xdr:cNvCxnSpPr/>
      </xdr:nvCxnSpPr>
      <xdr:spPr>
        <a:xfrm flipV="1">
          <a:off x="18656300" y="103849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19"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620" name="n_2aveValue【保健センター・保健所】&#10;一人当たり面積"/>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21"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2"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132642</xdr:rowOff>
    </xdr:from>
    <xdr:ext cx="469744" cy="259045"/>
    <xdr:sp macro="" textlink="">
      <xdr:nvSpPr>
        <xdr:cNvPr id="623" name="n_1main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143527</xdr:rowOff>
    </xdr:from>
    <xdr:ext cx="469744" cy="259045"/>
    <xdr:sp macro="" textlink="">
      <xdr:nvSpPr>
        <xdr:cNvPr id="624" name="n_2mainValue【保健センター・保健所】&#10;一人当たり面積"/>
        <xdr:cNvSpPr txBox="1"/>
      </xdr:nvSpPr>
      <xdr:spPr>
        <a:xfrm>
          <a:off x="20199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625" name="n_3mainValue【保健センター・保健所】&#10;一人当たり面積"/>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4734</xdr:rowOff>
    </xdr:from>
    <xdr:ext cx="469744" cy="259045"/>
    <xdr:sp macro="" textlink="">
      <xdr:nvSpPr>
        <xdr:cNvPr id="626" name="n_4mainValue【保健センター・保健所】&#10;一人当たり面積"/>
        <xdr:cNvSpPr txBox="1"/>
      </xdr:nvSpPr>
      <xdr:spPr>
        <a:xfrm>
          <a:off x="18421427"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1" name="直線コネクタ 650"/>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2"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3" name="直線コネクタ 652"/>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4"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5" name="直線コネクタ 654"/>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6" name="【消防施設】&#10;有形固定資産減価償却率平均値テキスト"/>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7" name="フローチャート: 判断 656"/>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8" name="フローチャート: 判断 657"/>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9" name="フローチャート: 判断 658"/>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60" name="フローチャート: 判断 659"/>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1" name="フローチャート: 判断 660"/>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143511</xdr:rowOff>
    </xdr:from>
    <xdr:to>
      <xdr:col>85</xdr:col>
      <xdr:colOff>177800</xdr:colOff>
      <xdr:row>80</xdr:row>
      <xdr:rowOff>73661</xdr:rowOff>
    </xdr:to>
    <xdr:sp macro="" textlink="">
      <xdr:nvSpPr>
        <xdr:cNvPr id="667" name="楕円 666"/>
        <xdr:cNvSpPr/>
      </xdr:nvSpPr>
      <xdr:spPr>
        <a:xfrm>
          <a:off x="16268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166388</xdr:rowOff>
    </xdr:from>
    <xdr:ext cx="405111" cy="259045"/>
    <xdr:sp macro="" textlink="">
      <xdr:nvSpPr>
        <xdr:cNvPr id="668" name="【消防施設】&#10;有形固定資産減価償却率該当値テキスト"/>
        <xdr:cNvSpPr txBox="1"/>
      </xdr:nvSpPr>
      <xdr:spPr>
        <a:xfrm>
          <a:off x="16357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669" name="楕円 668"/>
        <xdr:cNvSpPr/>
      </xdr:nvSpPr>
      <xdr:spPr>
        <a:xfrm>
          <a:off x="15430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22861</xdr:rowOff>
    </xdr:from>
    <xdr:to>
      <xdr:col>85</xdr:col>
      <xdr:colOff>127000</xdr:colOff>
      <xdr:row>80</xdr:row>
      <xdr:rowOff>102870</xdr:rowOff>
    </xdr:to>
    <xdr:cxnSp macro="">
      <xdr:nvCxnSpPr>
        <xdr:cNvPr id="670" name="直線コネクタ 669"/>
        <xdr:cNvCxnSpPr/>
      </xdr:nvCxnSpPr>
      <xdr:spPr>
        <a:xfrm flipV="1">
          <a:off x="15481300" y="137388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xdr:rowOff>
    </xdr:from>
    <xdr:to>
      <xdr:col>76</xdr:col>
      <xdr:colOff>165100</xdr:colOff>
      <xdr:row>80</xdr:row>
      <xdr:rowOff>107950</xdr:rowOff>
    </xdr:to>
    <xdr:sp macro="" textlink="">
      <xdr:nvSpPr>
        <xdr:cNvPr id="671" name="楕円 670"/>
        <xdr:cNvSpPr/>
      </xdr:nvSpPr>
      <xdr:spPr>
        <a:xfrm>
          <a:off x="14541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57150</xdr:rowOff>
    </xdr:from>
    <xdr:to>
      <xdr:col>81</xdr:col>
      <xdr:colOff>50800</xdr:colOff>
      <xdr:row>80</xdr:row>
      <xdr:rowOff>102870</xdr:rowOff>
    </xdr:to>
    <xdr:cxnSp macro="">
      <xdr:nvCxnSpPr>
        <xdr:cNvPr id="672" name="直線コネクタ 671"/>
        <xdr:cNvCxnSpPr/>
      </xdr:nvCxnSpPr>
      <xdr:spPr>
        <a:xfrm>
          <a:off x="14592300" y="13773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673" name="楕円 672"/>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57150</xdr:rowOff>
    </xdr:from>
    <xdr:to>
      <xdr:col>76</xdr:col>
      <xdr:colOff>114300</xdr:colOff>
      <xdr:row>85</xdr:row>
      <xdr:rowOff>72389</xdr:rowOff>
    </xdr:to>
    <xdr:cxnSp macro="">
      <xdr:nvCxnSpPr>
        <xdr:cNvPr id="674" name="直線コネクタ 673"/>
        <xdr:cNvCxnSpPr/>
      </xdr:nvCxnSpPr>
      <xdr:spPr>
        <a:xfrm flipV="1">
          <a:off x="13703300" y="13773150"/>
          <a:ext cx="889000" cy="87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166370</xdr:rowOff>
    </xdr:from>
    <xdr:to>
      <xdr:col>67</xdr:col>
      <xdr:colOff>101600</xdr:colOff>
      <xdr:row>85</xdr:row>
      <xdr:rowOff>96520</xdr:rowOff>
    </xdr:to>
    <xdr:sp macro="" textlink="">
      <xdr:nvSpPr>
        <xdr:cNvPr id="675" name="楕円 674"/>
        <xdr:cNvSpPr/>
      </xdr:nvSpPr>
      <xdr:spPr>
        <a:xfrm>
          <a:off x="12763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45720</xdr:rowOff>
    </xdr:from>
    <xdr:to>
      <xdr:col>71</xdr:col>
      <xdr:colOff>177800</xdr:colOff>
      <xdr:row>85</xdr:row>
      <xdr:rowOff>72389</xdr:rowOff>
    </xdr:to>
    <xdr:cxnSp macro="">
      <xdr:nvCxnSpPr>
        <xdr:cNvPr id="676" name="直線コネクタ 675"/>
        <xdr:cNvCxnSpPr/>
      </xdr:nvCxnSpPr>
      <xdr:spPr>
        <a:xfrm>
          <a:off x="12814300" y="14618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7" name="n_1aveValue【消防施設】&#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8" name="n_2aveValue【消防施設】&#10;有形固定資産減価償却率"/>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9" name="n_3aveValue【消防施設】&#10;有形固定資産減価償却率"/>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80" name="n_4aveValue【消防施設】&#10;有形固定資産減価償却率"/>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681" name="n_1mainValue【消防施設】&#10;有形固定資産減価償却率"/>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124477</xdr:rowOff>
    </xdr:from>
    <xdr:ext cx="405111" cy="259045"/>
    <xdr:sp macro="" textlink="">
      <xdr:nvSpPr>
        <xdr:cNvPr id="682" name="n_2mainValue【消防施設】&#10;有形固定資産減価償却率"/>
        <xdr:cNvSpPr txBox="1"/>
      </xdr:nvSpPr>
      <xdr:spPr>
        <a:xfrm>
          <a:off x="14389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83" name="n_3mainValue【消防施設】&#10;有形固定資産減価償却率"/>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87647</xdr:rowOff>
    </xdr:from>
    <xdr:ext cx="405111" cy="259045"/>
    <xdr:sp macro="" textlink="">
      <xdr:nvSpPr>
        <xdr:cNvPr id="684" name="n_4mainValue【消防施設】&#10;有形固定資産減価償却率"/>
        <xdr:cNvSpPr txBox="1"/>
      </xdr:nvSpPr>
      <xdr:spPr>
        <a:xfrm>
          <a:off x="12611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4" name="直線コネクタ 703"/>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5"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6" name="直線コネクタ 705"/>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7" name="【消防施設】&#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8" name="直線コネクタ 707"/>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9" name="【消防施設】&#10;一人当たり面積平均値テキスト"/>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10" name="フローチャート: 判断 709"/>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1" name="フローチャート: 判断 71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2" name="フローチャート: 判断 711"/>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3" name="フローチャート: 判断 712"/>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4" name="フローチャート: 判断 713"/>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20" name="楕円 719"/>
        <xdr:cNvSpPr/>
      </xdr:nvSpPr>
      <xdr:spPr>
        <a:xfrm>
          <a:off x="22110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61613</xdr:rowOff>
    </xdr:from>
    <xdr:ext cx="469744" cy="259045"/>
    <xdr:sp macro="" textlink="">
      <xdr:nvSpPr>
        <xdr:cNvPr id="721" name="【消防施設】&#10;一人当たり面積該当値テキスト"/>
        <xdr:cNvSpPr txBox="1"/>
      </xdr:nvSpPr>
      <xdr:spPr>
        <a:xfrm>
          <a:off x="22199600"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xdr:rowOff>
    </xdr:from>
    <xdr:to>
      <xdr:col>112</xdr:col>
      <xdr:colOff>38100</xdr:colOff>
      <xdr:row>81</xdr:row>
      <xdr:rowOff>106045</xdr:rowOff>
    </xdr:to>
    <xdr:sp macro="" textlink="">
      <xdr:nvSpPr>
        <xdr:cNvPr id="722" name="楕円 721"/>
        <xdr:cNvSpPr/>
      </xdr:nvSpPr>
      <xdr:spPr>
        <a:xfrm>
          <a:off x="21272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55245</xdr:rowOff>
    </xdr:from>
    <xdr:to>
      <xdr:col>116</xdr:col>
      <xdr:colOff>63500</xdr:colOff>
      <xdr:row>82</xdr:row>
      <xdr:rowOff>89536</xdr:rowOff>
    </xdr:to>
    <xdr:cxnSp macro="">
      <xdr:nvCxnSpPr>
        <xdr:cNvPr id="723" name="直線コネクタ 722"/>
        <xdr:cNvCxnSpPr/>
      </xdr:nvCxnSpPr>
      <xdr:spPr>
        <a:xfrm>
          <a:off x="21323300" y="13942695"/>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158750</xdr:rowOff>
    </xdr:from>
    <xdr:to>
      <xdr:col>107</xdr:col>
      <xdr:colOff>101600</xdr:colOff>
      <xdr:row>81</xdr:row>
      <xdr:rowOff>88900</xdr:rowOff>
    </xdr:to>
    <xdr:sp macro="" textlink="">
      <xdr:nvSpPr>
        <xdr:cNvPr id="724" name="楕円 723"/>
        <xdr:cNvSpPr/>
      </xdr:nvSpPr>
      <xdr:spPr>
        <a:xfrm>
          <a:off x="2038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38100</xdr:rowOff>
    </xdr:from>
    <xdr:to>
      <xdr:col>111</xdr:col>
      <xdr:colOff>177800</xdr:colOff>
      <xdr:row>81</xdr:row>
      <xdr:rowOff>55245</xdr:rowOff>
    </xdr:to>
    <xdr:cxnSp macro="">
      <xdr:nvCxnSpPr>
        <xdr:cNvPr id="725" name="直線コネクタ 724"/>
        <xdr:cNvCxnSpPr/>
      </xdr:nvCxnSpPr>
      <xdr:spPr>
        <a:xfrm>
          <a:off x="20434300" y="13925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726" name="楕円 725"/>
        <xdr:cNvSpPr/>
      </xdr:nvSpPr>
      <xdr:spPr>
        <a:xfrm>
          <a:off x="19494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38100</xdr:rowOff>
    </xdr:from>
    <xdr:to>
      <xdr:col>107</xdr:col>
      <xdr:colOff>50800</xdr:colOff>
      <xdr:row>83</xdr:row>
      <xdr:rowOff>55245</xdr:rowOff>
    </xdr:to>
    <xdr:cxnSp macro="">
      <xdr:nvCxnSpPr>
        <xdr:cNvPr id="727" name="直線コネクタ 726"/>
        <xdr:cNvCxnSpPr/>
      </xdr:nvCxnSpPr>
      <xdr:spPr>
        <a:xfrm flipV="1">
          <a:off x="19545300" y="1392555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10161</xdr:rowOff>
    </xdr:from>
    <xdr:to>
      <xdr:col>98</xdr:col>
      <xdr:colOff>38100</xdr:colOff>
      <xdr:row>83</xdr:row>
      <xdr:rowOff>111761</xdr:rowOff>
    </xdr:to>
    <xdr:sp macro="" textlink="">
      <xdr:nvSpPr>
        <xdr:cNvPr id="728" name="楕円 727"/>
        <xdr:cNvSpPr/>
      </xdr:nvSpPr>
      <xdr:spPr>
        <a:xfrm>
          <a:off x="18605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55245</xdr:rowOff>
    </xdr:from>
    <xdr:to>
      <xdr:col>102</xdr:col>
      <xdr:colOff>114300</xdr:colOff>
      <xdr:row>83</xdr:row>
      <xdr:rowOff>60961</xdr:rowOff>
    </xdr:to>
    <xdr:cxnSp macro="">
      <xdr:nvCxnSpPr>
        <xdr:cNvPr id="729" name="直線コネクタ 728"/>
        <xdr:cNvCxnSpPr/>
      </xdr:nvCxnSpPr>
      <xdr:spPr>
        <a:xfrm flipV="1">
          <a:off x="18656300" y="14285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30" name="n_1aveValue【消防施設】&#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31" name="n_2aveValue【消防施設】&#10;一人当たり面積"/>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2" name="n_3aveValue【消防施設】&#10;一人当たり面積"/>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3" name="n_4aveValue【消防施設】&#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122572</xdr:rowOff>
    </xdr:from>
    <xdr:ext cx="469744" cy="259045"/>
    <xdr:sp macro="" textlink="">
      <xdr:nvSpPr>
        <xdr:cNvPr id="734" name="n_1mainValue【消防施設】&#10;一人当たり面積"/>
        <xdr:cNvSpPr txBox="1"/>
      </xdr:nvSpPr>
      <xdr:spPr>
        <a:xfrm>
          <a:off x="210757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105427</xdr:rowOff>
    </xdr:from>
    <xdr:ext cx="469744" cy="259045"/>
    <xdr:sp macro="" textlink="">
      <xdr:nvSpPr>
        <xdr:cNvPr id="735" name="n_2mainValue【消防施設】&#10;一人当たり面積"/>
        <xdr:cNvSpPr txBox="1"/>
      </xdr:nvSpPr>
      <xdr:spPr>
        <a:xfrm>
          <a:off x="20199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736" name="n_3mainValue【消防施設】&#10;一人当たり面積"/>
        <xdr:cNvSpPr txBox="1"/>
      </xdr:nvSpPr>
      <xdr:spPr>
        <a:xfrm>
          <a:off x="19310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102888</xdr:rowOff>
    </xdr:from>
    <xdr:ext cx="469744" cy="259045"/>
    <xdr:sp macro="" textlink="">
      <xdr:nvSpPr>
        <xdr:cNvPr id="737" name="n_4mainValue【消防施設】&#10;一人当たり面積"/>
        <xdr:cNvSpPr txBox="1"/>
      </xdr:nvSpPr>
      <xdr:spPr>
        <a:xfrm>
          <a:off x="18421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3" name="直線コネクタ 762"/>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4"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5" name="直線コネクタ 764"/>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8"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9" name="フローチャート: 判断 768"/>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0" name="フローチャート: 判断 769"/>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1" name="フローチャート: 判断 770"/>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154395</xdr:rowOff>
    </xdr:from>
    <xdr:to>
      <xdr:col>85</xdr:col>
      <xdr:colOff>177800</xdr:colOff>
      <xdr:row>109</xdr:row>
      <xdr:rowOff>84545</xdr:rowOff>
    </xdr:to>
    <xdr:sp macro="" textlink="">
      <xdr:nvSpPr>
        <xdr:cNvPr id="779" name="楕円 778"/>
        <xdr:cNvSpPr/>
      </xdr:nvSpPr>
      <xdr:spPr>
        <a:xfrm>
          <a:off x="162687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69322</xdr:rowOff>
    </xdr:from>
    <xdr:ext cx="405111" cy="259045"/>
    <xdr:sp macro="" textlink="">
      <xdr:nvSpPr>
        <xdr:cNvPr id="780" name="【庁舎】&#10;有形固定資産減価償却率該当値テキスト"/>
        <xdr:cNvSpPr txBox="1"/>
      </xdr:nvSpPr>
      <xdr:spPr>
        <a:xfrm>
          <a:off x="16357600" y="1858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154395</xdr:rowOff>
    </xdr:from>
    <xdr:to>
      <xdr:col>81</xdr:col>
      <xdr:colOff>101600</xdr:colOff>
      <xdr:row>109</xdr:row>
      <xdr:rowOff>84545</xdr:rowOff>
    </xdr:to>
    <xdr:sp macro="" textlink="">
      <xdr:nvSpPr>
        <xdr:cNvPr id="781" name="楕円 780"/>
        <xdr:cNvSpPr/>
      </xdr:nvSpPr>
      <xdr:spPr>
        <a:xfrm>
          <a:off x="15430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33745</xdr:rowOff>
    </xdr:from>
    <xdr:to>
      <xdr:col>85</xdr:col>
      <xdr:colOff>127000</xdr:colOff>
      <xdr:row>109</xdr:row>
      <xdr:rowOff>33745</xdr:rowOff>
    </xdr:to>
    <xdr:cxnSp macro="">
      <xdr:nvCxnSpPr>
        <xdr:cNvPr id="782" name="直線コネクタ 781"/>
        <xdr:cNvCxnSpPr/>
      </xdr:nvCxnSpPr>
      <xdr:spPr>
        <a:xfrm>
          <a:off x="15481300" y="18721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154395</xdr:rowOff>
    </xdr:from>
    <xdr:to>
      <xdr:col>76</xdr:col>
      <xdr:colOff>165100</xdr:colOff>
      <xdr:row>109</xdr:row>
      <xdr:rowOff>84545</xdr:rowOff>
    </xdr:to>
    <xdr:sp macro="" textlink="">
      <xdr:nvSpPr>
        <xdr:cNvPr id="783" name="楕円 782"/>
        <xdr:cNvSpPr/>
      </xdr:nvSpPr>
      <xdr:spPr>
        <a:xfrm>
          <a:off x="14541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33745</xdr:rowOff>
    </xdr:from>
    <xdr:to>
      <xdr:col>81</xdr:col>
      <xdr:colOff>50800</xdr:colOff>
      <xdr:row>109</xdr:row>
      <xdr:rowOff>33745</xdr:rowOff>
    </xdr:to>
    <xdr:cxnSp macro="">
      <xdr:nvCxnSpPr>
        <xdr:cNvPr id="784" name="直線コネクタ 783"/>
        <xdr:cNvCxnSpPr/>
      </xdr:nvCxnSpPr>
      <xdr:spPr>
        <a:xfrm>
          <a:off x="14592300" y="18721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5" name="楕円 784"/>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33745</xdr:rowOff>
    </xdr:from>
    <xdr:to>
      <xdr:col>76</xdr:col>
      <xdr:colOff>114300</xdr:colOff>
      <xdr:row>109</xdr:row>
      <xdr:rowOff>35379</xdr:rowOff>
    </xdr:to>
    <xdr:cxnSp macro="">
      <xdr:nvCxnSpPr>
        <xdr:cNvPr id="786" name="直線コネクタ 785"/>
        <xdr:cNvCxnSpPr/>
      </xdr:nvCxnSpPr>
      <xdr:spPr>
        <a:xfrm flipV="1">
          <a:off x="13703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787" name="楕円 786"/>
        <xdr:cNvSpPr/>
      </xdr:nvSpPr>
      <xdr:spPr>
        <a:xfrm>
          <a:off x="12763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33745</xdr:rowOff>
    </xdr:from>
    <xdr:to>
      <xdr:col>71</xdr:col>
      <xdr:colOff>177800</xdr:colOff>
      <xdr:row>109</xdr:row>
      <xdr:rowOff>35379</xdr:rowOff>
    </xdr:to>
    <xdr:cxnSp macro="">
      <xdr:nvCxnSpPr>
        <xdr:cNvPr id="788" name="直線コネクタ 787"/>
        <xdr:cNvCxnSpPr/>
      </xdr:nvCxnSpPr>
      <xdr:spPr>
        <a:xfrm>
          <a:off x="12814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9" name="n_1aveValue【庁舎】&#10;有形固定資産減価償却率"/>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0"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75672</xdr:rowOff>
    </xdr:from>
    <xdr:ext cx="405111" cy="259045"/>
    <xdr:sp macro="" textlink="">
      <xdr:nvSpPr>
        <xdr:cNvPr id="793" name="n_1mainValue【庁舎】&#10;有形固定資産減価償却率"/>
        <xdr:cNvSpPr txBox="1"/>
      </xdr:nvSpPr>
      <xdr:spPr>
        <a:xfrm>
          <a:off x="152660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75672</xdr:rowOff>
    </xdr:from>
    <xdr:ext cx="405111" cy="259045"/>
    <xdr:sp macro="" textlink="">
      <xdr:nvSpPr>
        <xdr:cNvPr id="794" name="n_2mainValue【庁舎】&#10;有形固定資産減価償却率"/>
        <xdr:cNvSpPr txBox="1"/>
      </xdr:nvSpPr>
      <xdr:spPr>
        <a:xfrm>
          <a:off x="14389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5"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796" name="n_4mainValue【庁舎】&#10;有形固定資産減価償却率"/>
        <xdr:cNvSpPr txBox="1"/>
      </xdr:nvSpPr>
      <xdr:spPr>
        <a:xfrm>
          <a:off x="12611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3" name="直線コネクタ 822"/>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4" name="【庁舎】&#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5" name="直線コネクタ 824"/>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6"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7" name="直線コネクタ 826"/>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8"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9" name="フローチャート: 判断 828"/>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30" name="フローチャート: 判断 829"/>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1" name="フローチャート: 判断 830"/>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2" name="フローチャート: 判断 831"/>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3" name="フローチャート: 判断 832"/>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152763</xdr:rowOff>
    </xdr:from>
    <xdr:to>
      <xdr:col>116</xdr:col>
      <xdr:colOff>114300</xdr:colOff>
      <xdr:row>109</xdr:row>
      <xdr:rowOff>82913</xdr:rowOff>
    </xdr:to>
    <xdr:sp macro="" textlink="">
      <xdr:nvSpPr>
        <xdr:cNvPr id="839" name="楕円 838"/>
        <xdr:cNvSpPr/>
      </xdr:nvSpPr>
      <xdr:spPr>
        <a:xfrm>
          <a:off x="221107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67690</xdr:rowOff>
    </xdr:from>
    <xdr:ext cx="469744" cy="259045"/>
    <xdr:sp macro="" textlink="">
      <xdr:nvSpPr>
        <xdr:cNvPr id="840" name="【庁舎】&#10;一人当たり面積該当値テキスト"/>
        <xdr:cNvSpPr txBox="1"/>
      </xdr:nvSpPr>
      <xdr:spPr>
        <a:xfrm>
          <a:off x="22199600" y="185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159294</xdr:rowOff>
    </xdr:from>
    <xdr:to>
      <xdr:col>112</xdr:col>
      <xdr:colOff>38100</xdr:colOff>
      <xdr:row>109</xdr:row>
      <xdr:rowOff>89444</xdr:rowOff>
    </xdr:to>
    <xdr:sp macro="" textlink="">
      <xdr:nvSpPr>
        <xdr:cNvPr id="841" name="楕円 840"/>
        <xdr:cNvSpPr/>
      </xdr:nvSpPr>
      <xdr:spPr>
        <a:xfrm>
          <a:off x="21272500" y="186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32113</xdr:rowOff>
    </xdr:from>
    <xdr:to>
      <xdr:col>116</xdr:col>
      <xdr:colOff>63500</xdr:colOff>
      <xdr:row>109</xdr:row>
      <xdr:rowOff>38644</xdr:rowOff>
    </xdr:to>
    <xdr:cxnSp macro="">
      <xdr:nvCxnSpPr>
        <xdr:cNvPr id="842" name="直線コネクタ 841"/>
        <xdr:cNvCxnSpPr/>
      </xdr:nvCxnSpPr>
      <xdr:spPr>
        <a:xfrm flipV="1">
          <a:off x="21323300" y="187201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162561</xdr:rowOff>
    </xdr:from>
    <xdr:to>
      <xdr:col>107</xdr:col>
      <xdr:colOff>101600</xdr:colOff>
      <xdr:row>109</xdr:row>
      <xdr:rowOff>92711</xdr:rowOff>
    </xdr:to>
    <xdr:sp macro="" textlink="">
      <xdr:nvSpPr>
        <xdr:cNvPr id="843" name="楕円 842"/>
        <xdr:cNvSpPr/>
      </xdr:nvSpPr>
      <xdr:spPr>
        <a:xfrm>
          <a:off x="20383500" y="186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38644</xdr:rowOff>
    </xdr:from>
    <xdr:to>
      <xdr:col>111</xdr:col>
      <xdr:colOff>177800</xdr:colOff>
      <xdr:row>109</xdr:row>
      <xdr:rowOff>41911</xdr:rowOff>
    </xdr:to>
    <xdr:cxnSp macro="">
      <xdr:nvCxnSpPr>
        <xdr:cNvPr id="844" name="直線コネクタ 843"/>
        <xdr:cNvCxnSpPr/>
      </xdr:nvCxnSpPr>
      <xdr:spPr>
        <a:xfrm flipV="1">
          <a:off x="20434300" y="187266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45" name="楕円 844"/>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109</xdr:row>
      <xdr:rowOff>41911</xdr:rowOff>
    </xdr:to>
    <xdr:cxnSp macro="">
      <xdr:nvCxnSpPr>
        <xdr:cNvPr id="846" name="直線コネクタ 845"/>
        <xdr:cNvCxnSpPr/>
      </xdr:nvCxnSpPr>
      <xdr:spPr>
        <a:xfrm>
          <a:off x="19545300" y="1860259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47" name="楕円 846"/>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92529</xdr:rowOff>
    </xdr:to>
    <xdr:cxnSp macro="">
      <xdr:nvCxnSpPr>
        <xdr:cNvPr id="848" name="直線コネクタ 847"/>
        <xdr:cNvCxnSpPr/>
      </xdr:nvCxnSpPr>
      <xdr:spPr>
        <a:xfrm flipV="1">
          <a:off x="18656300" y="186025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9" name="n_1aveValue【庁舎】&#10;一人当たり面積"/>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50" name="n_2aveValue【庁舎】&#10;一人当たり面積"/>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51"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2" name="n_4aveValue【庁舎】&#10;一人当たり面積"/>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80571</xdr:rowOff>
    </xdr:from>
    <xdr:ext cx="469744" cy="259045"/>
    <xdr:sp macro="" textlink="">
      <xdr:nvSpPr>
        <xdr:cNvPr id="853" name="n_1mainValue【庁舎】&#10;一人当たり面積"/>
        <xdr:cNvSpPr txBox="1"/>
      </xdr:nvSpPr>
      <xdr:spPr>
        <a:xfrm>
          <a:off x="21075727" y="187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83838</xdr:rowOff>
    </xdr:from>
    <xdr:ext cx="469744" cy="259045"/>
    <xdr:sp macro="" textlink="">
      <xdr:nvSpPr>
        <xdr:cNvPr id="854" name="n_2mainValue【庁舎】&#10;一人当たり面積"/>
        <xdr:cNvSpPr txBox="1"/>
      </xdr:nvSpPr>
      <xdr:spPr>
        <a:xfrm>
          <a:off x="20199427" y="187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55" name="n_3mainValue【庁舎】&#10;一人当たり面積"/>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856" name="n_4mainValue【庁舎】&#10;一人当たり面積"/>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年に移転、消防施設は令和３年に再編整備を行ったため、有形固定資産減価償却率において類似団体平均値を下回っているが、その他の施設類型においては、類似団体平均値を上回っている。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これの公共施設については、老朽化が進行しており、庁舎・一般廃棄物処理施設については、すでに整備事業を開始しているところである。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また、保健センター・保健所、消防施設以外は、類似団体平均と比べて、一人当たりの面積が小さくなっている。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したがって、これらの公共施設は、類似団体と比較して、概ね効率的な配置と適正な規模による運営が行えていると考えられる。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ポイント減少し、類似団体と比較した場合には平均値を下回っている状況にある。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が続く一方で、高齢化率は上昇する等、市税収入低下の要因を抱えていることから、引き続き、行財政改革に取り組み、経常経費等の歳出削減とともに、ふるさと寄附金や受益者負担の適正化等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122061</xdr:rowOff>
    </xdr:to>
    <xdr:cxnSp macro="">
      <xdr:nvCxnSpPr>
        <xdr:cNvPr id="69" name="直線コネクタ 68"/>
        <xdr:cNvCxnSpPr/>
      </xdr:nvCxnSpPr>
      <xdr:spPr>
        <a:xfrm>
          <a:off x="4114800" y="74541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68439</xdr:rowOff>
    </xdr:to>
    <xdr:cxnSp macro="">
      <xdr:nvCxnSpPr>
        <xdr:cNvPr id="75" name="直線コネクタ 74"/>
        <xdr:cNvCxnSpPr/>
      </xdr:nvCxnSpPr>
      <xdr:spPr>
        <a:xfrm>
          <a:off x="2336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ポイント増加し、類似団体と比較した場合には平均値を上回っている状況にある。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分母となる経常一般財源等については、普通交付税が増加した一方で、地方税や臨時財政対策債等の減収が大きかったため減少となった。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また、分子となる経常経費充当一般財源については、こども医療費助成の対象年齢を引き上げたこと等により扶助費が増加したことなどが影響し、分子全体で増加となった。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次年度についても、臨時財政対策債の減収が見込まれており、悪化することが想定されるため、経常経費等の歳出削減に努める。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64</xdr:row>
      <xdr:rowOff>73152</xdr:rowOff>
    </xdr:to>
    <xdr:cxnSp macro="">
      <xdr:nvCxnSpPr>
        <xdr:cNvPr id="130" name="直線コネクタ 129"/>
        <xdr:cNvCxnSpPr/>
      </xdr:nvCxnSpPr>
      <xdr:spPr>
        <a:xfrm>
          <a:off x="4114800" y="10621264"/>
          <a:ext cx="8382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61</xdr:row>
      <xdr:rowOff>162814</xdr:rowOff>
    </xdr:to>
    <xdr:cxnSp macro="">
      <xdr:nvCxnSpPr>
        <xdr:cNvPr id="133" name="直線コネクタ 132"/>
        <xdr:cNvCxnSpPr/>
      </xdr:nvCxnSpPr>
      <xdr:spPr>
        <a:xfrm>
          <a:off x="3225800" y="1034135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62</xdr:row>
      <xdr:rowOff>49276</xdr:rowOff>
    </xdr:to>
    <xdr:cxnSp macro="">
      <xdr:nvCxnSpPr>
        <xdr:cNvPr id="136" name="直線コネクタ 135"/>
        <xdr:cNvCxnSpPr/>
      </xdr:nvCxnSpPr>
      <xdr:spPr>
        <a:xfrm flipV="1">
          <a:off x="2336800" y="1034135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49276</xdr:rowOff>
    </xdr:to>
    <xdr:cxnSp macro="">
      <xdr:nvCxnSpPr>
        <xdr:cNvPr id="139" name="直線コネクタ 138"/>
        <xdr:cNvCxnSpPr/>
      </xdr:nvCxnSpPr>
      <xdr:spPr>
        <a:xfrm>
          <a:off x="1447800" y="106019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0" name="財政構造の弾力性該当値テキスト"/>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1" name="楕円 150"/>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2" name="テキスト ボックス 151"/>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3" name="楕円 152"/>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89933</xdr:rowOff>
    </xdr:from>
    <xdr:ext cx="762000" cy="259045"/>
    <xdr:sp macro="" textlink="">
      <xdr:nvSpPr>
        <xdr:cNvPr id="154" name="テキスト ボックス 153"/>
        <xdr:cNvSpPr txBox="1"/>
      </xdr:nvSpPr>
      <xdr:spPr>
        <a:xfrm>
          <a:off x="2844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7" name="楕円 156"/>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8" name="テキスト ボックス 157"/>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人件費・物件費等の合計額の人口１人当たりの決算額は、前年度より減少しており、類似団体と比較した場合には平均値を上回っている。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類似団体の平均値を上回った主な要因としては、従来から消防・高等学校の直営実施を図ってきたためである。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また、前年度と比較して減少した主な要因としては、新型コロナウイルスワクチン接種件数が減少したことや</a:t>
          </a:r>
          <a:r>
            <a:rPr lang="ja-JP" altLang="ja-JP" sz="1300">
              <a:effectLst/>
              <a:latin typeface="Century" panose="02040604050505020304" pitchFamily="18" charset="0"/>
              <a:ea typeface="ＭＳ 明朝" panose="02020609040205080304" pitchFamily="17" charset="-128"/>
              <a:cs typeface="Times New Roman" panose="02020603050405020304" pitchFamily="18" charset="0"/>
            </a:rPr>
            <a:t>定年引き上げに伴</a:t>
          </a:r>
          <a:r>
            <a:rPr lang="ja-JP" altLang="en-US" sz="1300">
              <a:effectLst/>
              <a:latin typeface="Century" panose="02040604050505020304" pitchFamily="18" charset="0"/>
              <a:ea typeface="ＭＳ 明朝" panose="02020609040205080304" pitchFamily="17" charset="-128"/>
              <a:cs typeface="Times New Roman" panose="02020603050405020304" pitchFamily="18" charset="0"/>
            </a:rPr>
            <a:t>い</a:t>
          </a:r>
          <a:r>
            <a:rPr lang="ja-JP" altLang="ja-JP" sz="1300">
              <a:effectLst/>
              <a:latin typeface="Century" panose="02040604050505020304" pitchFamily="18" charset="0"/>
              <a:ea typeface="ＭＳ 明朝" panose="02020609040205080304" pitchFamily="17" charset="-128"/>
              <a:cs typeface="Times New Roman" panose="02020603050405020304" pitchFamily="18" charset="0"/>
            </a:rPr>
            <a:t>退職手当</a:t>
          </a:r>
          <a:r>
            <a:rPr lang="ja-JP" altLang="en-US" sz="1300">
              <a:effectLst/>
              <a:latin typeface="Century" panose="02040604050505020304" pitchFamily="18" charset="0"/>
              <a:ea typeface="ＭＳ 明朝" panose="02020609040205080304" pitchFamily="17" charset="-128"/>
              <a:cs typeface="Times New Roman" panose="02020603050405020304" pitchFamily="18" charset="0"/>
            </a:rPr>
            <a:t>が</a:t>
          </a:r>
          <a:r>
            <a:rPr lang="ja-JP" altLang="ja-JP" sz="1300">
              <a:effectLst/>
              <a:latin typeface="Century" panose="02040604050505020304" pitchFamily="18" charset="0"/>
              <a:ea typeface="ＭＳ 明朝" panose="02020609040205080304" pitchFamily="17" charset="-128"/>
              <a:cs typeface="Times New Roman" panose="02020603050405020304" pitchFamily="18" charset="0"/>
            </a:rPr>
            <a:t>減少</a:t>
          </a:r>
          <a:r>
            <a:rPr lang="ja-JP" altLang="en-US" sz="1300">
              <a:effectLst/>
              <a:latin typeface="Century" panose="02040604050505020304" pitchFamily="18" charset="0"/>
              <a:ea typeface="ＭＳ 明朝" panose="02020609040205080304" pitchFamily="17" charset="-128"/>
              <a:cs typeface="Times New Roman" panose="02020603050405020304" pitchFamily="18" charset="0"/>
            </a:rPr>
            <a:t>したためである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引き続き、施設の統廃合、民間への業務委託の推進等により、サービス水準を維持しながら、経費の抑制に努める。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115638</xdr:rowOff>
    </xdr:from>
    <xdr:to>
      <xdr:col>23</xdr:col>
      <xdr:colOff>133350</xdr:colOff>
      <xdr:row>83</xdr:row>
      <xdr:rowOff>145729</xdr:rowOff>
    </xdr:to>
    <xdr:cxnSp macro="">
      <xdr:nvCxnSpPr>
        <xdr:cNvPr id="193" name="直線コネクタ 192"/>
        <xdr:cNvCxnSpPr/>
      </xdr:nvCxnSpPr>
      <xdr:spPr>
        <a:xfrm flipV="1">
          <a:off x="4114800" y="14345988"/>
          <a:ext cx="838200" cy="3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39267</xdr:rowOff>
    </xdr:from>
    <xdr:to>
      <xdr:col>19</xdr:col>
      <xdr:colOff>133350</xdr:colOff>
      <xdr:row>83</xdr:row>
      <xdr:rowOff>145729</xdr:rowOff>
    </xdr:to>
    <xdr:cxnSp macro="">
      <xdr:nvCxnSpPr>
        <xdr:cNvPr id="196" name="直線コネクタ 195"/>
        <xdr:cNvCxnSpPr/>
      </xdr:nvCxnSpPr>
      <xdr:spPr>
        <a:xfrm>
          <a:off x="3225800" y="14269617"/>
          <a:ext cx="8890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150118</xdr:rowOff>
    </xdr:from>
    <xdr:to>
      <xdr:col>15</xdr:col>
      <xdr:colOff>82550</xdr:colOff>
      <xdr:row>83</xdr:row>
      <xdr:rowOff>39267</xdr:rowOff>
    </xdr:to>
    <xdr:cxnSp macro="">
      <xdr:nvCxnSpPr>
        <xdr:cNvPr id="199" name="直線コネクタ 198"/>
        <xdr:cNvCxnSpPr/>
      </xdr:nvCxnSpPr>
      <xdr:spPr>
        <a:xfrm>
          <a:off x="2336800" y="14209018"/>
          <a:ext cx="889000" cy="6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38098</xdr:rowOff>
    </xdr:from>
    <xdr:to>
      <xdr:col>11</xdr:col>
      <xdr:colOff>31750</xdr:colOff>
      <xdr:row>82</xdr:row>
      <xdr:rowOff>150118</xdr:rowOff>
    </xdr:to>
    <xdr:cxnSp macro="">
      <xdr:nvCxnSpPr>
        <xdr:cNvPr id="202" name="直線コネクタ 201"/>
        <xdr:cNvCxnSpPr/>
      </xdr:nvCxnSpPr>
      <xdr:spPr>
        <a:xfrm>
          <a:off x="1447800" y="14096998"/>
          <a:ext cx="889000" cy="1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64838</xdr:rowOff>
    </xdr:from>
    <xdr:to>
      <xdr:col>23</xdr:col>
      <xdr:colOff>184150</xdr:colOff>
      <xdr:row>83</xdr:row>
      <xdr:rowOff>166438</xdr:rowOff>
    </xdr:to>
    <xdr:sp macro="" textlink="">
      <xdr:nvSpPr>
        <xdr:cNvPr id="212" name="楕円 211"/>
        <xdr:cNvSpPr/>
      </xdr:nvSpPr>
      <xdr:spPr>
        <a:xfrm>
          <a:off x="4902200" y="142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36915</xdr:rowOff>
    </xdr:from>
    <xdr:ext cx="762000" cy="259045"/>
    <xdr:sp macro="" textlink="">
      <xdr:nvSpPr>
        <xdr:cNvPr id="213" name="人件費・物件費等の状況該当値テキスト"/>
        <xdr:cNvSpPr txBox="1"/>
      </xdr:nvSpPr>
      <xdr:spPr>
        <a:xfrm>
          <a:off x="5041900" y="1426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94929</xdr:rowOff>
    </xdr:from>
    <xdr:to>
      <xdr:col>19</xdr:col>
      <xdr:colOff>184150</xdr:colOff>
      <xdr:row>84</xdr:row>
      <xdr:rowOff>25079</xdr:rowOff>
    </xdr:to>
    <xdr:sp macro="" textlink="">
      <xdr:nvSpPr>
        <xdr:cNvPr id="214" name="楕円 213"/>
        <xdr:cNvSpPr/>
      </xdr:nvSpPr>
      <xdr:spPr>
        <a:xfrm>
          <a:off x="4064000" y="143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9856</xdr:rowOff>
    </xdr:from>
    <xdr:ext cx="736600" cy="259045"/>
    <xdr:sp macro="" textlink="">
      <xdr:nvSpPr>
        <xdr:cNvPr id="215" name="テキスト ボックス 214"/>
        <xdr:cNvSpPr txBox="1"/>
      </xdr:nvSpPr>
      <xdr:spPr>
        <a:xfrm>
          <a:off x="3733800" y="14411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159917</xdr:rowOff>
    </xdr:from>
    <xdr:to>
      <xdr:col>15</xdr:col>
      <xdr:colOff>133350</xdr:colOff>
      <xdr:row>83</xdr:row>
      <xdr:rowOff>90067</xdr:rowOff>
    </xdr:to>
    <xdr:sp macro="" textlink="">
      <xdr:nvSpPr>
        <xdr:cNvPr id="216" name="楕円 215"/>
        <xdr:cNvSpPr/>
      </xdr:nvSpPr>
      <xdr:spPr>
        <a:xfrm>
          <a:off x="3175000" y="1421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74844</xdr:rowOff>
    </xdr:from>
    <xdr:ext cx="762000" cy="259045"/>
    <xdr:sp macro="" textlink="">
      <xdr:nvSpPr>
        <xdr:cNvPr id="217" name="テキスト ボックス 216"/>
        <xdr:cNvSpPr txBox="1"/>
      </xdr:nvSpPr>
      <xdr:spPr>
        <a:xfrm>
          <a:off x="2844800" y="1430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99318</xdr:rowOff>
    </xdr:from>
    <xdr:to>
      <xdr:col>11</xdr:col>
      <xdr:colOff>82550</xdr:colOff>
      <xdr:row>83</xdr:row>
      <xdr:rowOff>29468</xdr:rowOff>
    </xdr:to>
    <xdr:sp macro="" textlink="">
      <xdr:nvSpPr>
        <xdr:cNvPr id="218" name="楕円 217"/>
        <xdr:cNvSpPr/>
      </xdr:nvSpPr>
      <xdr:spPr>
        <a:xfrm>
          <a:off x="2286000" y="141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14245</xdr:rowOff>
    </xdr:from>
    <xdr:ext cx="762000" cy="259045"/>
    <xdr:sp macro="" textlink="">
      <xdr:nvSpPr>
        <xdr:cNvPr id="219" name="テキスト ボックス 218"/>
        <xdr:cNvSpPr txBox="1"/>
      </xdr:nvSpPr>
      <xdr:spPr>
        <a:xfrm>
          <a:off x="1955800" y="142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158748</xdr:rowOff>
    </xdr:from>
    <xdr:to>
      <xdr:col>7</xdr:col>
      <xdr:colOff>31750</xdr:colOff>
      <xdr:row>82</xdr:row>
      <xdr:rowOff>88898</xdr:rowOff>
    </xdr:to>
    <xdr:sp macro="" textlink="">
      <xdr:nvSpPr>
        <xdr:cNvPr id="220" name="楕円 219"/>
        <xdr:cNvSpPr/>
      </xdr:nvSpPr>
      <xdr:spPr>
        <a:xfrm>
          <a:off x="1397000" y="140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73675</xdr:rowOff>
    </xdr:from>
    <xdr:ext cx="762000" cy="259045"/>
    <xdr:sp macro="" textlink="">
      <xdr:nvSpPr>
        <xdr:cNvPr id="221" name="テキスト ボックス 220"/>
        <xdr:cNvSpPr txBox="1"/>
      </xdr:nvSpPr>
      <xdr:spPr>
        <a:xfrm>
          <a:off x="1066800" y="1413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ポイント減少し、類似団体の平均値と同じ数値となった。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この状況を維持するよう、引き続き、行政経費に占める人件費の適正化を図るとともに、職員の能力・実績等を適切に反映させる給与制度の検討を進め、給与水準の適正化に努める。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170543</xdr:rowOff>
    </xdr:to>
    <xdr:cxnSp macro="">
      <xdr:nvCxnSpPr>
        <xdr:cNvPr id="257" name="直線コネクタ 256"/>
        <xdr:cNvCxnSpPr/>
      </xdr:nvCxnSpPr>
      <xdr:spPr>
        <a:xfrm flipV="1">
          <a:off x="16179800" y="148118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0</xdr:rowOff>
    </xdr:to>
    <xdr:cxnSp macro="">
      <xdr:nvCxnSpPr>
        <xdr:cNvPr id="260" name="直線コネクタ 259"/>
        <xdr:cNvCxnSpPr/>
      </xdr:nvCxnSpPr>
      <xdr:spPr>
        <a:xfrm flipV="1">
          <a:off x="15290800" y="149152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0</xdr:rowOff>
    </xdr:to>
    <xdr:cxnSp macro="">
      <xdr:nvCxnSpPr>
        <xdr:cNvPr id="263" name="直線コネクタ 262"/>
        <xdr:cNvCxnSpPr/>
      </xdr:nvCxnSpPr>
      <xdr:spPr>
        <a:xfrm>
          <a:off x="14401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66" name="直線コネクタ 265"/>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本市の地理的な特性により行政効率が優れない中、直営で消防や高等学校等を運営してきた経緯から、人口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人当たり職員数は類似団体を大きく上回る職員数となっている。本市の人口規模にあわせて、施設の統廃合や事務事業の見直し等を行い、人員の効率的配置・定員管理に努める。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153458</xdr:rowOff>
    </xdr:to>
    <xdr:cxnSp macro="">
      <xdr:nvCxnSpPr>
        <xdr:cNvPr id="320" name="直線コネクタ 319"/>
        <xdr:cNvCxnSpPr/>
      </xdr:nvCxnSpPr>
      <xdr:spPr>
        <a:xfrm>
          <a:off x="16179800" y="11235372"/>
          <a:ext cx="8382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91122</xdr:rowOff>
    </xdr:to>
    <xdr:cxnSp macro="">
      <xdr:nvCxnSpPr>
        <xdr:cNvPr id="323" name="直線コネクタ 322"/>
        <xdr:cNvCxnSpPr/>
      </xdr:nvCxnSpPr>
      <xdr:spPr>
        <a:xfrm>
          <a:off x="15290800" y="1114488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133879</xdr:rowOff>
    </xdr:from>
    <xdr:to>
      <xdr:col>72</xdr:col>
      <xdr:colOff>203200</xdr:colOff>
      <xdr:row>65</xdr:row>
      <xdr:rowOff>635</xdr:rowOff>
    </xdr:to>
    <xdr:cxnSp macro="">
      <xdr:nvCxnSpPr>
        <xdr:cNvPr id="326" name="直線コネクタ 325"/>
        <xdr:cNvCxnSpPr/>
      </xdr:nvCxnSpPr>
      <xdr:spPr>
        <a:xfrm>
          <a:off x="14401800" y="11106679"/>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109749</xdr:rowOff>
    </xdr:from>
    <xdr:to>
      <xdr:col>68</xdr:col>
      <xdr:colOff>152400</xdr:colOff>
      <xdr:row>64</xdr:row>
      <xdr:rowOff>133879</xdr:rowOff>
    </xdr:to>
    <xdr:cxnSp macro="">
      <xdr:nvCxnSpPr>
        <xdr:cNvPr id="329" name="直線コネクタ 328"/>
        <xdr:cNvCxnSpPr/>
      </xdr:nvCxnSpPr>
      <xdr:spPr>
        <a:xfrm>
          <a:off x="13512800" y="1108254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102658</xdr:rowOff>
    </xdr:from>
    <xdr:to>
      <xdr:col>81</xdr:col>
      <xdr:colOff>95250</xdr:colOff>
      <xdr:row>66</xdr:row>
      <xdr:rowOff>32808</xdr:rowOff>
    </xdr:to>
    <xdr:sp macro="" textlink="">
      <xdr:nvSpPr>
        <xdr:cNvPr id="339" name="楕円 338"/>
        <xdr:cNvSpPr/>
      </xdr:nvSpPr>
      <xdr:spPr>
        <a:xfrm>
          <a:off x="169672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74735</xdr:rowOff>
    </xdr:from>
    <xdr:ext cx="762000" cy="259045"/>
    <xdr:sp macro="" textlink="">
      <xdr:nvSpPr>
        <xdr:cNvPr id="340" name="定員管理の状況該当値テキスト"/>
        <xdr:cNvSpPr txBox="1"/>
      </xdr:nvSpPr>
      <xdr:spPr>
        <a:xfrm>
          <a:off x="17106900" y="112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41" name="楕円 340"/>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2" name="テキスト ボックス 341"/>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3" name="楕円 342"/>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4" name="テキスト ボックス 343"/>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83079</xdr:rowOff>
    </xdr:from>
    <xdr:to>
      <xdr:col>68</xdr:col>
      <xdr:colOff>203200</xdr:colOff>
      <xdr:row>65</xdr:row>
      <xdr:rowOff>13229</xdr:rowOff>
    </xdr:to>
    <xdr:sp macro="" textlink="">
      <xdr:nvSpPr>
        <xdr:cNvPr id="345" name="楕円 344"/>
        <xdr:cNvSpPr/>
      </xdr:nvSpPr>
      <xdr:spPr>
        <a:xfrm>
          <a:off x="14351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169456</xdr:rowOff>
    </xdr:from>
    <xdr:ext cx="762000" cy="259045"/>
    <xdr:sp macro="" textlink="">
      <xdr:nvSpPr>
        <xdr:cNvPr id="346" name="テキスト ボックス 345"/>
        <xdr:cNvSpPr txBox="1"/>
      </xdr:nvSpPr>
      <xdr:spPr>
        <a:xfrm>
          <a:off x="14020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58949</xdr:rowOff>
    </xdr:from>
    <xdr:to>
      <xdr:col>64</xdr:col>
      <xdr:colOff>152400</xdr:colOff>
      <xdr:row>64</xdr:row>
      <xdr:rowOff>160549</xdr:rowOff>
    </xdr:to>
    <xdr:sp macro="" textlink="">
      <xdr:nvSpPr>
        <xdr:cNvPr id="347" name="楕円 346"/>
        <xdr:cNvSpPr/>
      </xdr:nvSpPr>
      <xdr:spPr>
        <a:xfrm>
          <a:off x="13462000" y="110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145326</xdr:rowOff>
    </xdr:from>
    <xdr:ext cx="762000" cy="259045"/>
    <xdr:sp macro="" textlink="">
      <xdr:nvSpPr>
        <xdr:cNvPr id="348" name="テキスト ボックス 347"/>
        <xdr:cNvSpPr txBox="1"/>
      </xdr:nvSpPr>
      <xdr:spPr>
        <a:xfrm>
          <a:off x="13131800" y="111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に当たっては、可能な限り交付税措置のある有利なものに限定する等、健全な財政運営に努めてきた結果、類似団体平均を下回っている。しかし、数値の改善傾向は公債費の一時的な減少によるものであり、長期的には公共施設の再編整備や長寿命化事業等の実施により、悪化が見込まれる。そのため、普通建設事業の実施に当たっては、事業の選択と集中、実施手法の検討を行い、財政措置の有利な地方債を活用する等、実質公債費比率の悪化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161036</xdr:rowOff>
    </xdr:to>
    <xdr:cxnSp macro="">
      <xdr:nvCxnSpPr>
        <xdr:cNvPr id="380" name="直線コネクタ 379"/>
        <xdr:cNvCxnSpPr/>
      </xdr:nvCxnSpPr>
      <xdr:spPr>
        <a:xfrm>
          <a:off x="16179800" y="66471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132080</xdr:rowOff>
    </xdr:to>
    <xdr:cxnSp macro="">
      <xdr:nvCxnSpPr>
        <xdr:cNvPr id="383" name="直線コネクタ 382"/>
        <xdr:cNvCxnSpPr/>
      </xdr:nvCxnSpPr>
      <xdr:spPr>
        <a:xfrm>
          <a:off x="15290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28194</xdr:rowOff>
    </xdr:to>
    <xdr:cxnSp macro="">
      <xdr:nvCxnSpPr>
        <xdr:cNvPr id="386" name="直線コネクタ 385"/>
        <xdr:cNvCxnSpPr/>
      </xdr:nvCxnSpPr>
      <xdr:spPr>
        <a:xfrm flipV="1">
          <a:off x="14401800" y="66471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66802</xdr:rowOff>
    </xdr:to>
    <xdr:cxnSp macro="">
      <xdr:nvCxnSpPr>
        <xdr:cNvPr id="389" name="直線コネクタ 388"/>
        <xdr:cNvCxnSpPr/>
      </xdr:nvCxnSpPr>
      <xdr:spPr>
        <a:xfrm flipV="1">
          <a:off x="13512800" y="67147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9" name="楕円 398"/>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0"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07" name="楕円 406"/>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08" name="テキスト ボックス 407"/>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充当可能財源等が将来負担額を上回り、将来負担比率が算定されなかった。類似団体と比べ低い数値で推移しているが、今後は、本庁舎建替えやごみ広域処理に係る施設建設等の公共施設再編整備に伴う多額の地方債発行や基金の取崩しが見込まれるため、将来負担比率の悪化が予測される。引き続き、後年度負担となる地方債残高に留意し、計画的・長期的な視点に立った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55396</xdr:rowOff>
    </xdr:from>
    <xdr:to>
      <xdr:col>64</xdr:col>
      <xdr:colOff>152400</xdr:colOff>
      <xdr:row>13</xdr:row>
      <xdr:rowOff>156996</xdr:rowOff>
    </xdr:to>
    <xdr:sp macro="" textlink="">
      <xdr:nvSpPr>
        <xdr:cNvPr id="459" name="楕円 458"/>
        <xdr:cNvSpPr/>
      </xdr:nvSpPr>
      <xdr:spPr>
        <a:xfrm>
          <a:off x="13462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167173</xdr:rowOff>
    </xdr:from>
    <xdr:ext cx="762000" cy="259045"/>
    <xdr:sp macro="" textlink="">
      <xdr:nvSpPr>
        <xdr:cNvPr id="460" name="テキスト ボックス 459"/>
        <xdr:cNvSpPr txBox="1"/>
      </xdr:nvSpPr>
      <xdr:spPr>
        <a:xfrm>
          <a:off x="13131800" y="205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人件費に係る経常経費充当一般財源は、</a:t>
          </a:r>
          <a:r>
            <a:rPr kumimoji="0" lang="ja-JP" altLang="ja-JP"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定年引き上げに伴</a:t>
          </a:r>
          <a:r>
            <a:rPr kumimoji="0" lang="ja-JP" altLang="en-US"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う</a:t>
          </a:r>
          <a:r>
            <a:rPr kumimoji="0" lang="ja-JP" altLang="ja-JP"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退職手当</a:t>
          </a:r>
          <a:r>
            <a:rPr kumimoji="0" lang="ja-JP" altLang="en-US"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の</a:t>
          </a:r>
          <a:r>
            <a:rPr kumimoji="0" lang="ja-JP" altLang="ja-JP"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減少</a:t>
          </a:r>
          <a:r>
            <a:rPr kumimoji="0" lang="ja-JP" altLang="en-US"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などが要因となり減少したが、その影響以上に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経常一般財源等が減少したため、前年度と比較して数値は増加している。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類似団体平均を上回る状態が続いている要因としては、消防・高等学校の直営実施等で人口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人当たりの職員数が多いことがあげられる。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22497</xdr:rowOff>
    </xdr:from>
    <xdr:to>
      <xdr:col>24</xdr:col>
      <xdr:colOff>25400</xdr:colOff>
      <xdr:row>38</xdr:row>
      <xdr:rowOff>55154</xdr:rowOff>
    </xdr:to>
    <xdr:cxnSp macro="">
      <xdr:nvCxnSpPr>
        <xdr:cNvPr id="68" name="直線コネクタ 67"/>
        <xdr:cNvCxnSpPr/>
      </xdr:nvCxnSpPr>
      <xdr:spPr>
        <a:xfrm>
          <a:off x="3987800" y="65375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22497</xdr:rowOff>
    </xdr:from>
    <xdr:to>
      <xdr:col>19</xdr:col>
      <xdr:colOff>187325</xdr:colOff>
      <xdr:row>38</xdr:row>
      <xdr:rowOff>22497</xdr:rowOff>
    </xdr:to>
    <xdr:cxnSp macro="">
      <xdr:nvCxnSpPr>
        <xdr:cNvPr id="71" name="直線コネクタ 70"/>
        <xdr:cNvCxnSpPr/>
      </xdr:nvCxnSpPr>
      <xdr:spPr>
        <a:xfrm>
          <a:off x="3098800" y="6537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22497</xdr:rowOff>
    </xdr:from>
    <xdr:to>
      <xdr:col>15</xdr:col>
      <xdr:colOff>98425</xdr:colOff>
      <xdr:row>38</xdr:row>
      <xdr:rowOff>133531</xdr:rowOff>
    </xdr:to>
    <xdr:cxnSp macro="">
      <xdr:nvCxnSpPr>
        <xdr:cNvPr id="74" name="直線コネクタ 73"/>
        <xdr:cNvCxnSpPr/>
      </xdr:nvCxnSpPr>
      <xdr:spPr>
        <a:xfrm flipV="1">
          <a:off x="2209800" y="653759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56787</xdr:rowOff>
    </xdr:from>
    <xdr:to>
      <xdr:col>11</xdr:col>
      <xdr:colOff>9525</xdr:colOff>
      <xdr:row>38</xdr:row>
      <xdr:rowOff>133531</xdr:rowOff>
    </xdr:to>
    <xdr:cxnSp macro="">
      <xdr:nvCxnSpPr>
        <xdr:cNvPr id="77" name="直線コネクタ 76"/>
        <xdr:cNvCxnSpPr/>
      </xdr:nvCxnSpPr>
      <xdr:spPr>
        <a:xfrm>
          <a:off x="1320800" y="640043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xdr:rowOff>
    </xdr:from>
    <xdr:to>
      <xdr:col>24</xdr:col>
      <xdr:colOff>76200</xdr:colOff>
      <xdr:row>38</xdr:row>
      <xdr:rowOff>105954</xdr:rowOff>
    </xdr:to>
    <xdr:sp macro="" textlink="">
      <xdr:nvSpPr>
        <xdr:cNvPr id="87" name="楕円 86"/>
        <xdr:cNvSpPr/>
      </xdr:nvSpPr>
      <xdr:spPr>
        <a:xfrm>
          <a:off x="47752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147881</xdr:rowOff>
    </xdr:from>
    <xdr:ext cx="762000" cy="259045"/>
    <xdr:sp macro="" textlink="">
      <xdr:nvSpPr>
        <xdr:cNvPr id="88" name="人件費該当値テキスト"/>
        <xdr:cNvSpPr txBox="1"/>
      </xdr:nvSpPr>
      <xdr:spPr>
        <a:xfrm>
          <a:off x="4914900" y="64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143147</xdr:rowOff>
    </xdr:from>
    <xdr:to>
      <xdr:col>15</xdr:col>
      <xdr:colOff>149225</xdr:colOff>
      <xdr:row>38</xdr:row>
      <xdr:rowOff>73297</xdr:rowOff>
    </xdr:to>
    <xdr:sp macro="" textlink="">
      <xdr:nvSpPr>
        <xdr:cNvPr id="91" name="楕円 90"/>
        <xdr:cNvSpPr/>
      </xdr:nvSpPr>
      <xdr:spPr>
        <a:xfrm>
          <a:off x="3048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58074</xdr:rowOff>
    </xdr:from>
    <xdr:ext cx="762000" cy="259045"/>
    <xdr:sp macro="" textlink="">
      <xdr:nvSpPr>
        <xdr:cNvPr id="92" name="テキスト ボックス 91"/>
        <xdr:cNvSpPr txBox="1"/>
      </xdr:nvSpPr>
      <xdr:spPr>
        <a:xfrm>
          <a:off x="2717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82731</xdr:rowOff>
    </xdr:from>
    <xdr:to>
      <xdr:col>11</xdr:col>
      <xdr:colOff>60325</xdr:colOff>
      <xdr:row>39</xdr:row>
      <xdr:rowOff>12881</xdr:rowOff>
    </xdr:to>
    <xdr:sp macro="" textlink="">
      <xdr:nvSpPr>
        <xdr:cNvPr id="93" name="楕円 92"/>
        <xdr:cNvSpPr/>
      </xdr:nvSpPr>
      <xdr:spPr>
        <a:xfrm>
          <a:off x="2159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169108</xdr:rowOff>
    </xdr:from>
    <xdr:ext cx="762000" cy="259045"/>
    <xdr:sp macro="" textlink="">
      <xdr:nvSpPr>
        <xdr:cNvPr id="94" name="テキスト ボックス 93"/>
        <xdr:cNvSpPr txBox="1"/>
      </xdr:nvSpPr>
      <xdr:spPr>
        <a:xfrm>
          <a:off x="1828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95" name="楕円 94"/>
        <xdr:cNvSpPr/>
      </xdr:nvSpPr>
      <xdr:spPr>
        <a:xfrm>
          <a:off x="1270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92364</xdr:rowOff>
    </xdr:from>
    <xdr:ext cx="762000" cy="259045"/>
    <xdr:sp macro="" textlink="">
      <xdr:nvSpPr>
        <xdr:cNvPr id="96" name="テキスト ボックス 95"/>
        <xdr:cNvSpPr txBox="1"/>
      </xdr:nvSpPr>
      <xdr:spPr>
        <a:xfrm>
          <a:off x="939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給食センター運営業務に係る委託料の支払が半年分から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年分になったこと等が影響し、前年度より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類似団体平均を下回っていることから、今後とも引き続き、施設の統廃合、事務事業の見直し等によって効率的な執行に努める。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15</xdr:row>
      <xdr:rowOff>100330</xdr:rowOff>
    </xdr:to>
    <xdr:cxnSp macro="">
      <xdr:nvCxnSpPr>
        <xdr:cNvPr id="129" name="直線コネクタ 128"/>
        <xdr:cNvCxnSpPr/>
      </xdr:nvCxnSpPr>
      <xdr:spPr>
        <a:xfrm>
          <a:off x="15671800" y="24968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96520</xdr:rowOff>
    </xdr:to>
    <xdr:cxnSp macro="">
      <xdr:nvCxnSpPr>
        <xdr:cNvPr id="132" name="直線コネクタ 131"/>
        <xdr:cNvCxnSpPr/>
      </xdr:nvCxnSpPr>
      <xdr:spPr>
        <a:xfrm>
          <a:off x="14782800" y="244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119380</xdr:rowOff>
    </xdr:to>
    <xdr:cxnSp macro="">
      <xdr:nvCxnSpPr>
        <xdr:cNvPr id="135" name="直線コネクタ 134"/>
        <xdr:cNvCxnSpPr/>
      </xdr:nvCxnSpPr>
      <xdr:spPr>
        <a:xfrm flipV="1">
          <a:off x="13893800" y="244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15</xdr:row>
      <xdr:rowOff>69850</xdr:rowOff>
    </xdr:to>
    <xdr:cxnSp macro="">
      <xdr:nvCxnSpPr>
        <xdr:cNvPr id="138" name="直線コネクタ 137"/>
        <xdr:cNvCxnSpPr/>
      </xdr:nvCxnSpPr>
      <xdr:spPr>
        <a:xfrm flipV="1">
          <a:off x="13004800" y="2519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9" name="物件費該当値テキスト"/>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2" name="楕円 151"/>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53" name="テキスト ボックス 152"/>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4" name="楕円 153"/>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5" name="テキスト ボックス 154"/>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こども医療費助成の対象年齢を引き上げたこと等が影響したものである。また、今後も少子高齢化に伴い、緩やかに増加していく見込みである。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29028</xdr:rowOff>
    </xdr:to>
    <xdr:cxnSp macro="">
      <xdr:nvCxnSpPr>
        <xdr:cNvPr id="192" name="直線コネクタ 191"/>
        <xdr:cNvCxnSpPr/>
      </xdr:nvCxnSpPr>
      <xdr:spPr>
        <a:xfrm>
          <a:off x="3987800" y="9532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102507</xdr:rowOff>
    </xdr:to>
    <xdr:cxnSp macro="">
      <xdr:nvCxnSpPr>
        <xdr:cNvPr id="195" name="直線コネクタ 194"/>
        <xdr:cNvCxnSpPr/>
      </xdr:nvCxnSpPr>
      <xdr:spPr>
        <a:xfrm>
          <a:off x="3098800" y="94016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20865</xdr:rowOff>
    </xdr:to>
    <xdr:cxnSp macro="">
      <xdr:nvCxnSpPr>
        <xdr:cNvPr id="198" name="直線コネクタ 197"/>
        <xdr:cNvCxnSpPr/>
      </xdr:nvCxnSpPr>
      <xdr:spPr>
        <a:xfrm flipV="1">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57</xdr:row>
      <xdr:rowOff>20865</xdr:rowOff>
    </xdr:to>
    <xdr:cxnSp macro="">
      <xdr:nvCxnSpPr>
        <xdr:cNvPr id="201" name="直線コネクタ 200"/>
        <xdr:cNvCxnSpPr/>
      </xdr:nvCxnSpPr>
      <xdr:spPr>
        <a:xfrm flipV="1">
          <a:off x="1320800" y="94506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11" name="楕円 210"/>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2"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高齢化の進展に伴い、後期高齢者医療事業特別会計への繰出金が増加したことが主な要因となっている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165100</xdr:rowOff>
    </xdr:to>
    <xdr:cxnSp macro="">
      <xdr:nvCxnSpPr>
        <xdr:cNvPr id="253" name="直線コネクタ 252"/>
        <xdr:cNvCxnSpPr/>
      </xdr:nvCxnSpPr>
      <xdr:spPr>
        <a:xfrm>
          <a:off x="15671800" y="10388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38100</xdr:rowOff>
    </xdr:from>
    <xdr:to>
      <xdr:col>78</xdr:col>
      <xdr:colOff>69850</xdr:colOff>
      <xdr:row>60</xdr:row>
      <xdr:rowOff>101600</xdr:rowOff>
    </xdr:to>
    <xdr:cxnSp macro="">
      <xdr:nvCxnSpPr>
        <xdr:cNvPr id="256" name="直線コネクタ 255"/>
        <xdr:cNvCxnSpPr/>
      </xdr:nvCxnSpPr>
      <xdr:spPr>
        <a:xfrm>
          <a:off x="14782800" y="1032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38100</xdr:rowOff>
    </xdr:from>
    <xdr:to>
      <xdr:col>73</xdr:col>
      <xdr:colOff>180975</xdr:colOff>
      <xdr:row>60</xdr:row>
      <xdr:rowOff>50800</xdr:rowOff>
    </xdr:to>
    <xdr:cxnSp macro="">
      <xdr:nvCxnSpPr>
        <xdr:cNvPr id="259" name="直線コネクタ 258"/>
        <xdr:cNvCxnSpPr/>
      </xdr:nvCxnSpPr>
      <xdr:spPr>
        <a:xfrm flipV="1">
          <a:off x="138938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50800</xdr:rowOff>
    </xdr:to>
    <xdr:cxnSp macro="">
      <xdr:nvCxnSpPr>
        <xdr:cNvPr id="262" name="直線コネクタ 261"/>
        <xdr:cNvCxnSpPr/>
      </xdr:nvCxnSpPr>
      <xdr:spPr>
        <a:xfrm>
          <a:off x="13004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72" name="楕円 271"/>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73" name="その他該当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74" name="楕円 273"/>
        <xdr:cNvSpPr/>
      </xdr:nvSpPr>
      <xdr:spPr>
        <a:xfrm>
          <a:off x="15621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75" name="テキスト ボックス 274"/>
        <xdr:cNvSpPr txBox="1"/>
      </xdr:nvSpPr>
      <xdr:spPr>
        <a:xfrm>
          <a:off x="15290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158750</xdr:rowOff>
    </xdr:from>
    <xdr:to>
      <xdr:col>74</xdr:col>
      <xdr:colOff>31750</xdr:colOff>
      <xdr:row>60</xdr:row>
      <xdr:rowOff>88900</xdr:rowOff>
    </xdr:to>
    <xdr:sp macro="" textlink="">
      <xdr:nvSpPr>
        <xdr:cNvPr id="276" name="楕円 275"/>
        <xdr:cNvSpPr/>
      </xdr:nvSpPr>
      <xdr:spPr>
        <a:xfrm>
          <a:off x="14732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73677</xdr:rowOff>
    </xdr:from>
    <xdr:ext cx="762000" cy="259045"/>
    <xdr:sp macro="" textlink="">
      <xdr:nvSpPr>
        <xdr:cNvPr id="277" name="テキスト ボックス 276"/>
        <xdr:cNvSpPr txBox="1"/>
      </xdr:nvSpPr>
      <xdr:spPr>
        <a:xfrm>
          <a:off x="14401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下水道事業への繰出金の増や指定管理施設に係る施設修繕料負担金の増などが影響し、前年度より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今後は、少子高齢化による福祉サービス等の助成が増加していくことが見込まれるため、補助金の適正化や制度見直しに努める。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147574</xdr:rowOff>
    </xdr:to>
    <xdr:cxnSp macro="">
      <xdr:nvCxnSpPr>
        <xdr:cNvPr id="311" name="直線コネクタ 310"/>
        <xdr:cNvCxnSpPr/>
      </xdr:nvCxnSpPr>
      <xdr:spPr>
        <a:xfrm>
          <a:off x="15671800" y="61346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133858</xdr:rowOff>
    </xdr:to>
    <xdr:cxnSp macro="">
      <xdr:nvCxnSpPr>
        <xdr:cNvPr id="314" name="直線コネクタ 313"/>
        <xdr:cNvCxnSpPr/>
      </xdr:nvCxnSpPr>
      <xdr:spPr>
        <a:xfrm>
          <a:off x="14782800" y="6134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133858</xdr:rowOff>
    </xdr:to>
    <xdr:cxnSp macro="">
      <xdr:nvCxnSpPr>
        <xdr:cNvPr id="317" name="直線コネクタ 316"/>
        <xdr:cNvCxnSpPr/>
      </xdr:nvCxnSpPr>
      <xdr:spPr>
        <a:xfrm>
          <a:off x="13893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120142</xdr:rowOff>
    </xdr:to>
    <xdr:cxnSp macro="">
      <xdr:nvCxnSpPr>
        <xdr:cNvPr id="320" name="直線コネクタ 319"/>
        <xdr:cNvCxnSpPr/>
      </xdr:nvCxnSpPr>
      <xdr:spPr>
        <a:xfrm>
          <a:off x="13004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2" name="楕円 331"/>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3" name="テキスト ボックス 332"/>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4" name="楕円 333"/>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5" name="テキスト ボックス 334"/>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6" name="楕円 335"/>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7" name="テキスト ボックス 336"/>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8" name="楕円 337"/>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9" name="テキスト ボックス 338"/>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東清掃センターの大規模改修や消防署所再編に係る元金の償還が増加したことが主な要因である。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しばらくは市役所庁舎の建替えやごみ処理施設の建設に伴う地方債発行額の増加が見込まれ、それとともに後年度の公債費が増加していくため、地方債残高に留意しながら、地方債の新規発行を伴う普通建設事業の実施に当たっては、事業内容の精査と計画的な実施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5842</xdr:rowOff>
    </xdr:to>
    <xdr:cxnSp macro="">
      <xdr:nvCxnSpPr>
        <xdr:cNvPr id="369" name="直線コネクタ 368"/>
        <xdr:cNvCxnSpPr/>
      </xdr:nvCxnSpPr>
      <xdr:spPr>
        <a:xfrm>
          <a:off x="3987800" y="13198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168148</xdr:rowOff>
    </xdr:to>
    <xdr:cxnSp macro="">
      <xdr:nvCxnSpPr>
        <xdr:cNvPr id="372" name="直線コネクタ 371"/>
        <xdr:cNvCxnSpPr/>
      </xdr:nvCxnSpPr>
      <xdr:spPr>
        <a:xfrm>
          <a:off x="3098800" y="13157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159004</xdr:rowOff>
    </xdr:to>
    <xdr:cxnSp macro="">
      <xdr:nvCxnSpPr>
        <xdr:cNvPr id="375" name="直線コネクタ 374"/>
        <xdr:cNvCxnSpPr/>
      </xdr:nvCxnSpPr>
      <xdr:spPr>
        <a:xfrm flipV="1">
          <a:off x="2209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159004</xdr:rowOff>
    </xdr:to>
    <xdr:cxnSp macro="">
      <xdr:nvCxnSpPr>
        <xdr:cNvPr id="378" name="直線コネクタ 377"/>
        <xdr:cNvCxnSpPr/>
      </xdr:nvCxnSpPr>
      <xdr:spPr>
        <a:xfrm>
          <a:off x="1320800" y="13189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8" name="楕円 387"/>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9"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0" name="楕円 389"/>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1" name="テキスト ボックス 390"/>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2" name="楕円 391"/>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3" name="テキスト ボックス 392"/>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4" name="楕円 393"/>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5" name="テキスト ボックス 394"/>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6" name="楕円 395"/>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7" name="テキスト ボックス 396"/>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人件費が類似団体平均を大きく上回っていることが主な要因となり、高い水準で推移しているものと考えられる。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86995</xdr:rowOff>
    </xdr:from>
    <xdr:to>
      <xdr:col>82</xdr:col>
      <xdr:colOff>107950</xdr:colOff>
      <xdr:row>77</xdr:row>
      <xdr:rowOff>155575</xdr:rowOff>
    </xdr:to>
    <xdr:cxnSp macro="">
      <xdr:nvCxnSpPr>
        <xdr:cNvPr id="426" name="直線コネクタ 425"/>
        <xdr:cNvCxnSpPr/>
      </xdr:nvCxnSpPr>
      <xdr:spPr>
        <a:xfrm>
          <a:off x="15671800" y="13117195"/>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144145</xdr:rowOff>
    </xdr:from>
    <xdr:to>
      <xdr:col>78</xdr:col>
      <xdr:colOff>69850</xdr:colOff>
      <xdr:row>76</xdr:row>
      <xdr:rowOff>86995</xdr:rowOff>
    </xdr:to>
    <xdr:cxnSp macro="">
      <xdr:nvCxnSpPr>
        <xdr:cNvPr id="429" name="直線コネクタ 428"/>
        <xdr:cNvCxnSpPr/>
      </xdr:nvCxnSpPr>
      <xdr:spPr>
        <a:xfrm>
          <a:off x="14782800" y="130028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144145</xdr:rowOff>
    </xdr:from>
    <xdr:to>
      <xdr:col>73</xdr:col>
      <xdr:colOff>180975</xdr:colOff>
      <xdr:row>76</xdr:row>
      <xdr:rowOff>132714</xdr:rowOff>
    </xdr:to>
    <xdr:cxnSp macro="">
      <xdr:nvCxnSpPr>
        <xdr:cNvPr id="432" name="直線コネクタ 431"/>
        <xdr:cNvCxnSpPr/>
      </xdr:nvCxnSpPr>
      <xdr:spPr>
        <a:xfrm flipV="1">
          <a:off x="13893800" y="130028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86995</xdr:rowOff>
    </xdr:from>
    <xdr:to>
      <xdr:col>69</xdr:col>
      <xdr:colOff>92075</xdr:colOff>
      <xdr:row>76</xdr:row>
      <xdr:rowOff>132714</xdr:rowOff>
    </xdr:to>
    <xdr:cxnSp macro="">
      <xdr:nvCxnSpPr>
        <xdr:cNvPr id="435" name="直線コネクタ 434"/>
        <xdr:cNvCxnSpPr/>
      </xdr:nvCxnSpPr>
      <xdr:spPr>
        <a:xfrm>
          <a:off x="13004800" y="131171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104775</xdr:rowOff>
    </xdr:from>
    <xdr:to>
      <xdr:col>82</xdr:col>
      <xdr:colOff>158750</xdr:colOff>
      <xdr:row>78</xdr:row>
      <xdr:rowOff>34925</xdr:rowOff>
    </xdr:to>
    <xdr:sp macro="" textlink="">
      <xdr:nvSpPr>
        <xdr:cNvPr id="445" name="楕円 444"/>
        <xdr:cNvSpPr/>
      </xdr:nvSpPr>
      <xdr:spPr>
        <a:xfrm>
          <a:off x="164592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76852</xdr:rowOff>
    </xdr:from>
    <xdr:ext cx="762000" cy="259045"/>
    <xdr:sp macro="" textlink="">
      <xdr:nvSpPr>
        <xdr:cNvPr id="446" name="公債費以外該当値テキスト"/>
        <xdr:cNvSpPr txBox="1"/>
      </xdr:nvSpPr>
      <xdr:spPr>
        <a:xfrm>
          <a:off x="165989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36195</xdr:rowOff>
    </xdr:from>
    <xdr:to>
      <xdr:col>78</xdr:col>
      <xdr:colOff>120650</xdr:colOff>
      <xdr:row>76</xdr:row>
      <xdr:rowOff>137795</xdr:rowOff>
    </xdr:to>
    <xdr:sp macro="" textlink="">
      <xdr:nvSpPr>
        <xdr:cNvPr id="447" name="楕円 446"/>
        <xdr:cNvSpPr/>
      </xdr:nvSpPr>
      <xdr:spPr>
        <a:xfrm>
          <a:off x="15621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122572</xdr:rowOff>
    </xdr:from>
    <xdr:ext cx="736600" cy="259045"/>
    <xdr:sp macro="" textlink="">
      <xdr:nvSpPr>
        <xdr:cNvPr id="448" name="テキスト ボックス 447"/>
        <xdr:cNvSpPr txBox="1"/>
      </xdr:nvSpPr>
      <xdr:spPr>
        <a:xfrm>
          <a:off x="15290800" y="1315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93345</xdr:rowOff>
    </xdr:from>
    <xdr:to>
      <xdr:col>74</xdr:col>
      <xdr:colOff>31750</xdr:colOff>
      <xdr:row>76</xdr:row>
      <xdr:rowOff>23495</xdr:rowOff>
    </xdr:to>
    <xdr:sp macro="" textlink="">
      <xdr:nvSpPr>
        <xdr:cNvPr id="449" name="楕円 448"/>
        <xdr:cNvSpPr/>
      </xdr:nvSpPr>
      <xdr:spPr>
        <a:xfrm>
          <a:off x="14732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8272</xdr:rowOff>
    </xdr:from>
    <xdr:ext cx="762000" cy="259045"/>
    <xdr:sp macro="" textlink="">
      <xdr:nvSpPr>
        <xdr:cNvPr id="450" name="テキスト ボックス 449"/>
        <xdr:cNvSpPr txBox="1"/>
      </xdr:nvSpPr>
      <xdr:spPr>
        <a:xfrm>
          <a:off x="144018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51" name="楕円 450"/>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52" name="テキスト ボックス 451"/>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53" name="楕円 452"/>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54" name="テキスト ボックス 453"/>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149746</xdr:rowOff>
    </xdr:from>
    <xdr:to>
      <xdr:col>29</xdr:col>
      <xdr:colOff>127000</xdr:colOff>
      <xdr:row>14</xdr:row>
      <xdr:rowOff>43580</xdr:rowOff>
    </xdr:to>
    <xdr:cxnSp macro="">
      <xdr:nvCxnSpPr>
        <xdr:cNvPr id="50" name="直線コネクタ 49"/>
        <xdr:cNvCxnSpPr/>
      </xdr:nvCxnSpPr>
      <xdr:spPr bwMode="auto">
        <a:xfrm flipV="1">
          <a:off x="5003800" y="2426221"/>
          <a:ext cx="647700" cy="6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43580</xdr:rowOff>
    </xdr:from>
    <xdr:to>
      <xdr:col>26</xdr:col>
      <xdr:colOff>50800</xdr:colOff>
      <xdr:row>14</xdr:row>
      <xdr:rowOff>60458</xdr:rowOff>
    </xdr:to>
    <xdr:cxnSp macro="">
      <xdr:nvCxnSpPr>
        <xdr:cNvPr id="53" name="直線コネクタ 52"/>
        <xdr:cNvCxnSpPr/>
      </xdr:nvCxnSpPr>
      <xdr:spPr bwMode="auto">
        <a:xfrm flipV="1">
          <a:off x="4305300" y="2491505"/>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60458</xdr:rowOff>
    </xdr:from>
    <xdr:to>
      <xdr:col>22</xdr:col>
      <xdr:colOff>114300</xdr:colOff>
      <xdr:row>14</xdr:row>
      <xdr:rowOff>102940</xdr:rowOff>
    </xdr:to>
    <xdr:cxnSp macro="">
      <xdr:nvCxnSpPr>
        <xdr:cNvPr id="56" name="直線コネクタ 55"/>
        <xdr:cNvCxnSpPr/>
      </xdr:nvCxnSpPr>
      <xdr:spPr bwMode="auto">
        <a:xfrm flipV="1">
          <a:off x="3606800" y="2508383"/>
          <a:ext cx="698500" cy="4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102940</xdr:rowOff>
    </xdr:from>
    <xdr:to>
      <xdr:col>18</xdr:col>
      <xdr:colOff>177800</xdr:colOff>
      <xdr:row>15</xdr:row>
      <xdr:rowOff>30226</xdr:rowOff>
    </xdr:to>
    <xdr:cxnSp macro="">
      <xdr:nvCxnSpPr>
        <xdr:cNvPr id="59" name="直線コネクタ 58"/>
        <xdr:cNvCxnSpPr/>
      </xdr:nvCxnSpPr>
      <xdr:spPr bwMode="auto">
        <a:xfrm flipV="1">
          <a:off x="2908300" y="2550865"/>
          <a:ext cx="698500" cy="9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98946</xdr:rowOff>
    </xdr:from>
    <xdr:to>
      <xdr:col>29</xdr:col>
      <xdr:colOff>177800</xdr:colOff>
      <xdr:row>14</xdr:row>
      <xdr:rowOff>29096</xdr:rowOff>
    </xdr:to>
    <xdr:sp macro="" textlink="">
      <xdr:nvSpPr>
        <xdr:cNvPr id="69" name="楕円 68"/>
        <xdr:cNvSpPr/>
      </xdr:nvSpPr>
      <xdr:spPr bwMode="auto">
        <a:xfrm>
          <a:off x="5600700" y="2375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115473</xdr:rowOff>
    </xdr:from>
    <xdr:ext cx="762000" cy="259045"/>
    <xdr:sp macro="" textlink="">
      <xdr:nvSpPr>
        <xdr:cNvPr id="70" name="人口1人当たり決算額の推移該当値テキスト130"/>
        <xdr:cNvSpPr txBox="1"/>
      </xdr:nvSpPr>
      <xdr:spPr>
        <a:xfrm>
          <a:off x="5740400" y="222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164230</xdr:rowOff>
    </xdr:from>
    <xdr:to>
      <xdr:col>26</xdr:col>
      <xdr:colOff>101600</xdr:colOff>
      <xdr:row>14</xdr:row>
      <xdr:rowOff>94380</xdr:rowOff>
    </xdr:to>
    <xdr:sp macro="" textlink="">
      <xdr:nvSpPr>
        <xdr:cNvPr id="71" name="楕円 70"/>
        <xdr:cNvSpPr/>
      </xdr:nvSpPr>
      <xdr:spPr bwMode="auto">
        <a:xfrm>
          <a:off x="4953000" y="244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104557</xdr:rowOff>
    </xdr:from>
    <xdr:ext cx="736600" cy="259045"/>
    <xdr:sp macro="" textlink="">
      <xdr:nvSpPr>
        <xdr:cNvPr id="72" name="テキスト ボックス 71"/>
        <xdr:cNvSpPr txBox="1"/>
      </xdr:nvSpPr>
      <xdr:spPr>
        <a:xfrm>
          <a:off x="4622800" y="220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9658</xdr:rowOff>
    </xdr:from>
    <xdr:to>
      <xdr:col>22</xdr:col>
      <xdr:colOff>165100</xdr:colOff>
      <xdr:row>14</xdr:row>
      <xdr:rowOff>111258</xdr:rowOff>
    </xdr:to>
    <xdr:sp macro="" textlink="">
      <xdr:nvSpPr>
        <xdr:cNvPr id="73" name="楕円 72"/>
        <xdr:cNvSpPr/>
      </xdr:nvSpPr>
      <xdr:spPr bwMode="auto">
        <a:xfrm>
          <a:off x="4254500" y="245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121435</xdr:rowOff>
    </xdr:from>
    <xdr:ext cx="762000" cy="259045"/>
    <xdr:sp macro="" textlink="">
      <xdr:nvSpPr>
        <xdr:cNvPr id="74" name="テキスト ボックス 73"/>
        <xdr:cNvSpPr txBox="1"/>
      </xdr:nvSpPr>
      <xdr:spPr>
        <a:xfrm>
          <a:off x="3924300" y="222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52140</xdr:rowOff>
    </xdr:from>
    <xdr:to>
      <xdr:col>19</xdr:col>
      <xdr:colOff>38100</xdr:colOff>
      <xdr:row>14</xdr:row>
      <xdr:rowOff>153740</xdr:rowOff>
    </xdr:to>
    <xdr:sp macro="" textlink="">
      <xdr:nvSpPr>
        <xdr:cNvPr id="75" name="楕円 74"/>
        <xdr:cNvSpPr/>
      </xdr:nvSpPr>
      <xdr:spPr bwMode="auto">
        <a:xfrm>
          <a:off x="3556000" y="250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163917</xdr:rowOff>
    </xdr:from>
    <xdr:ext cx="762000" cy="259045"/>
    <xdr:sp macro="" textlink="">
      <xdr:nvSpPr>
        <xdr:cNvPr id="76" name="テキスト ボックス 75"/>
        <xdr:cNvSpPr txBox="1"/>
      </xdr:nvSpPr>
      <xdr:spPr>
        <a:xfrm>
          <a:off x="3225800" y="226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150876</xdr:rowOff>
    </xdr:from>
    <xdr:to>
      <xdr:col>15</xdr:col>
      <xdr:colOff>101600</xdr:colOff>
      <xdr:row>15</xdr:row>
      <xdr:rowOff>81026</xdr:rowOff>
    </xdr:to>
    <xdr:sp macro="" textlink="">
      <xdr:nvSpPr>
        <xdr:cNvPr id="77" name="楕円 76"/>
        <xdr:cNvSpPr/>
      </xdr:nvSpPr>
      <xdr:spPr bwMode="auto">
        <a:xfrm>
          <a:off x="2857500" y="2598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91203</xdr:rowOff>
    </xdr:from>
    <xdr:ext cx="762000" cy="259045"/>
    <xdr:sp macro="" textlink="">
      <xdr:nvSpPr>
        <xdr:cNvPr id="78" name="テキスト ボックス 77"/>
        <xdr:cNvSpPr txBox="1"/>
      </xdr:nvSpPr>
      <xdr:spPr>
        <a:xfrm>
          <a:off x="2527300" y="2367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276635</xdr:rowOff>
    </xdr:from>
    <xdr:to>
      <xdr:col>29</xdr:col>
      <xdr:colOff>127000</xdr:colOff>
      <xdr:row>35</xdr:row>
      <xdr:rowOff>306516</xdr:rowOff>
    </xdr:to>
    <xdr:cxnSp macro="">
      <xdr:nvCxnSpPr>
        <xdr:cNvPr id="113" name="直線コネクタ 112"/>
        <xdr:cNvCxnSpPr/>
      </xdr:nvCxnSpPr>
      <xdr:spPr bwMode="auto">
        <a:xfrm flipV="1">
          <a:off x="5003800" y="6886985"/>
          <a:ext cx="647700" cy="2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306516</xdr:rowOff>
    </xdr:from>
    <xdr:to>
      <xdr:col>26</xdr:col>
      <xdr:colOff>50800</xdr:colOff>
      <xdr:row>36</xdr:row>
      <xdr:rowOff>52639</xdr:rowOff>
    </xdr:to>
    <xdr:cxnSp macro="">
      <xdr:nvCxnSpPr>
        <xdr:cNvPr id="116" name="直線コネクタ 115"/>
        <xdr:cNvCxnSpPr/>
      </xdr:nvCxnSpPr>
      <xdr:spPr bwMode="auto">
        <a:xfrm flipV="1">
          <a:off x="4305300" y="6916866"/>
          <a:ext cx="698500" cy="8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35005</xdr:rowOff>
    </xdr:from>
    <xdr:to>
      <xdr:col>22</xdr:col>
      <xdr:colOff>114300</xdr:colOff>
      <xdr:row>36</xdr:row>
      <xdr:rowOff>52639</xdr:rowOff>
    </xdr:to>
    <xdr:cxnSp macro="">
      <xdr:nvCxnSpPr>
        <xdr:cNvPr id="119" name="直線コネクタ 118"/>
        <xdr:cNvCxnSpPr/>
      </xdr:nvCxnSpPr>
      <xdr:spPr bwMode="auto">
        <a:xfrm>
          <a:off x="3606800" y="6988255"/>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337377</xdr:rowOff>
    </xdr:from>
    <xdr:to>
      <xdr:col>18</xdr:col>
      <xdr:colOff>177800</xdr:colOff>
      <xdr:row>36</xdr:row>
      <xdr:rowOff>35005</xdr:rowOff>
    </xdr:to>
    <xdr:cxnSp macro="">
      <xdr:nvCxnSpPr>
        <xdr:cNvPr id="122" name="直線コネクタ 121"/>
        <xdr:cNvCxnSpPr/>
      </xdr:nvCxnSpPr>
      <xdr:spPr bwMode="auto">
        <a:xfrm>
          <a:off x="2908300" y="6947727"/>
          <a:ext cx="698500" cy="4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225835</xdr:rowOff>
    </xdr:from>
    <xdr:to>
      <xdr:col>29</xdr:col>
      <xdr:colOff>177800</xdr:colOff>
      <xdr:row>35</xdr:row>
      <xdr:rowOff>327435</xdr:rowOff>
    </xdr:to>
    <xdr:sp macro="" textlink="">
      <xdr:nvSpPr>
        <xdr:cNvPr id="132" name="楕円 131"/>
        <xdr:cNvSpPr/>
      </xdr:nvSpPr>
      <xdr:spPr bwMode="auto">
        <a:xfrm>
          <a:off x="5600700" y="683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197912</xdr:rowOff>
    </xdr:from>
    <xdr:ext cx="762000" cy="259045"/>
    <xdr:sp macro="" textlink="">
      <xdr:nvSpPr>
        <xdr:cNvPr id="133" name="人口1人当たり決算額の推移該当値テキスト445"/>
        <xdr:cNvSpPr txBox="1"/>
      </xdr:nvSpPr>
      <xdr:spPr>
        <a:xfrm>
          <a:off x="5740400" y="680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255716</xdr:rowOff>
    </xdr:from>
    <xdr:to>
      <xdr:col>26</xdr:col>
      <xdr:colOff>101600</xdr:colOff>
      <xdr:row>36</xdr:row>
      <xdr:rowOff>14416</xdr:rowOff>
    </xdr:to>
    <xdr:sp macro="" textlink="">
      <xdr:nvSpPr>
        <xdr:cNvPr id="134" name="楕円 133"/>
        <xdr:cNvSpPr/>
      </xdr:nvSpPr>
      <xdr:spPr bwMode="auto">
        <a:xfrm>
          <a:off x="4953000" y="6866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342093</xdr:rowOff>
    </xdr:from>
    <xdr:ext cx="736600" cy="259045"/>
    <xdr:sp macro="" textlink="">
      <xdr:nvSpPr>
        <xdr:cNvPr id="135" name="テキスト ボックス 134"/>
        <xdr:cNvSpPr txBox="1"/>
      </xdr:nvSpPr>
      <xdr:spPr>
        <a:xfrm>
          <a:off x="4622800" y="695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1839</xdr:rowOff>
    </xdr:from>
    <xdr:to>
      <xdr:col>22</xdr:col>
      <xdr:colOff>165100</xdr:colOff>
      <xdr:row>36</xdr:row>
      <xdr:rowOff>103439</xdr:rowOff>
    </xdr:to>
    <xdr:sp macro="" textlink="">
      <xdr:nvSpPr>
        <xdr:cNvPr id="136" name="楕円 135"/>
        <xdr:cNvSpPr/>
      </xdr:nvSpPr>
      <xdr:spPr bwMode="auto">
        <a:xfrm>
          <a:off x="4254500" y="695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88216</xdr:rowOff>
    </xdr:from>
    <xdr:ext cx="762000" cy="259045"/>
    <xdr:sp macro="" textlink="">
      <xdr:nvSpPr>
        <xdr:cNvPr id="137" name="テキスト ボックス 136"/>
        <xdr:cNvSpPr txBox="1"/>
      </xdr:nvSpPr>
      <xdr:spPr>
        <a:xfrm>
          <a:off x="3924300" y="704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327105</xdr:rowOff>
    </xdr:from>
    <xdr:to>
      <xdr:col>19</xdr:col>
      <xdr:colOff>38100</xdr:colOff>
      <xdr:row>36</xdr:row>
      <xdr:rowOff>85805</xdr:rowOff>
    </xdr:to>
    <xdr:sp macro="" textlink="">
      <xdr:nvSpPr>
        <xdr:cNvPr id="138" name="楕円 137"/>
        <xdr:cNvSpPr/>
      </xdr:nvSpPr>
      <xdr:spPr bwMode="auto">
        <a:xfrm>
          <a:off x="3556000" y="6937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70582</xdr:rowOff>
    </xdr:from>
    <xdr:ext cx="762000" cy="259045"/>
    <xdr:sp macro="" textlink="">
      <xdr:nvSpPr>
        <xdr:cNvPr id="139" name="テキスト ボックス 138"/>
        <xdr:cNvSpPr txBox="1"/>
      </xdr:nvSpPr>
      <xdr:spPr>
        <a:xfrm>
          <a:off x="3225800" y="702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286577</xdr:rowOff>
    </xdr:from>
    <xdr:to>
      <xdr:col>15</xdr:col>
      <xdr:colOff>101600</xdr:colOff>
      <xdr:row>36</xdr:row>
      <xdr:rowOff>45277</xdr:rowOff>
    </xdr:to>
    <xdr:sp macro="" textlink="">
      <xdr:nvSpPr>
        <xdr:cNvPr id="140" name="楕円 139"/>
        <xdr:cNvSpPr/>
      </xdr:nvSpPr>
      <xdr:spPr bwMode="auto">
        <a:xfrm>
          <a:off x="2857500" y="689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30054</xdr:rowOff>
    </xdr:from>
    <xdr:ext cx="762000" cy="259045"/>
    <xdr:sp macro="" textlink="">
      <xdr:nvSpPr>
        <xdr:cNvPr id="141" name="テキスト ボックス 140"/>
        <xdr:cNvSpPr txBox="1"/>
      </xdr:nvSpPr>
      <xdr:spPr>
        <a:xfrm>
          <a:off x="2527300" y="698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36030</xdr:rowOff>
    </xdr:from>
    <xdr:to>
      <xdr:col>24</xdr:col>
      <xdr:colOff>63500</xdr:colOff>
      <xdr:row>33</xdr:row>
      <xdr:rowOff>42526</xdr:rowOff>
    </xdr:to>
    <xdr:cxnSp macro="">
      <xdr:nvCxnSpPr>
        <xdr:cNvPr id="61" name="直線コネクタ 60"/>
        <xdr:cNvCxnSpPr/>
      </xdr:nvCxnSpPr>
      <xdr:spPr>
        <a:xfrm>
          <a:off x="3797300" y="5693880"/>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36030</xdr:rowOff>
    </xdr:from>
    <xdr:to>
      <xdr:col>19</xdr:col>
      <xdr:colOff>177800</xdr:colOff>
      <xdr:row>33</xdr:row>
      <xdr:rowOff>67253</xdr:rowOff>
    </xdr:to>
    <xdr:cxnSp macro="">
      <xdr:nvCxnSpPr>
        <xdr:cNvPr id="64" name="直線コネクタ 63"/>
        <xdr:cNvCxnSpPr/>
      </xdr:nvCxnSpPr>
      <xdr:spPr>
        <a:xfrm flipV="1">
          <a:off x="2908300" y="5693880"/>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67253</xdr:rowOff>
    </xdr:from>
    <xdr:to>
      <xdr:col>15</xdr:col>
      <xdr:colOff>50800</xdr:colOff>
      <xdr:row>33</xdr:row>
      <xdr:rowOff>97637</xdr:rowOff>
    </xdr:to>
    <xdr:cxnSp macro="">
      <xdr:nvCxnSpPr>
        <xdr:cNvPr id="67" name="直線コネクタ 66"/>
        <xdr:cNvCxnSpPr/>
      </xdr:nvCxnSpPr>
      <xdr:spPr>
        <a:xfrm flipV="1">
          <a:off x="2019300" y="5725103"/>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97637</xdr:rowOff>
    </xdr:from>
    <xdr:to>
      <xdr:col>10</xdr:col>
      <xdr:colOff>114300</xdr:colOff>
      <xdr:row>34</xdr:row>
      <xdr:rowOff>116611</xdr:rowOff>
    </xdr:to>
    <xdr:cxnSp macro="">
      <xdr:nvCxnSpPr>
        <xdr:cNvPr id="70" name="直線コネクタ 69"/>
        <xdr:cNvCxnSpPr/>
      </xdr:nvCxnSpPr>
      <xdr:spPr>
        <a:xfrm flipV="1">
          <a:off x="1130300" y="5755487"/>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163176</xdr:rowOff>
    </xdr:from>
    <xdr:to>
      <xdr:col>24</xdr:col>
      <xdr:colOff>114300</xdr:colOff>
      <xdr:row>33</xdr:row>
      <xdr:rowOff>93326</xdr:rowOff>
    </xdr:to>
    <xdr:sp macro="" textlink="">
      <xdr:nvSpPr>
        <xdr:cNvPr id="80" name="楕円 79"/>
        <xdr:cNvSpPr/>
      </xdr:nvSpPr>
      <xdr:spPr>
        <a:xfrm>
          <a:off x="4584700" y="56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14603</xdr:rowOff>
    </xdr:from>
    <xdr:ext cx="534377" cy="259045"/>
    <xdr:sp macro="" textlink="">
      <xdr:nvSpPr>
        <xdr:cNvPr id="81" name="人件費該当値テキスト"/>
        <xdr:cNvSpPr txBox="1"/>
      </xdr:nvSpPr>
      <xdr:spPr>
        <a:xfrm>
          <a:off x="4686300" y="550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156680</xdr:rowOff>
    </xdr:from>
    <xdr:to>
      <xdr:col>20</xdr:col>
      <xdr:colOff>38100</xdr:colOff>
      <xdr:row>33</xdr:row>
      <xdr:rowOff>86830</xdr:rowOff>
    </xdr:to>
    <xdr:sp macro="" textlink="">
      <xdr:nvSpPr>
        <xdr:cNvPr id="82" name="楕円 81"/>
        <xdr:cNvSpPr/>
      </xdr:nvSpPr>
      <xdr:spPr>
        <a:xfrm>
          <a:off x="3746500" y="56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103357</xdr:rowOff>
    </xdr:from>
    <xdr:ext cx="534377" cy="259045"/>
    <xdr:sp macro="" textlink="">
      <xdr:nvSpPr>
        <xdr:cNvPr id="83" name="テキスト ボックス 82"/>
        <xdr:cNvSpPr txBox="1"/>
      </xdr:nvSpPr>
      <xdr:spPr>
        <a:xfrm>
          <a:off x="3530111" y="541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16453</xdr:rowOff>
    </xdr:from>
    <xdr:to>
      <xdr:col>15</xdr:col>
      <xdr:colOff>101600</xdr:colOff>
      <xdr:row>33</xdr:row>
      <xdr:rowOff>118053</xdr:rowOff>
    </xdr:to>
    <xdr:sp macro="" textlink="">
      <xdr:nvSpPr>
        <xdr:cNvPr id="84" name="楕円 83"/>
        <xdr:cNvSpPr/>
      </xdr:nvSpPr>
      <xdr:spPr>
        <a:xfrm>
          <a:off x="2857500" y="56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134580</xdr:rowOff>
    </xdr:from>
    <xdr:ext cx="534377" cy="259045"/>
    <xdr:sp macro="" textlink="">
      <xdr:nvSpPr>
        <xdr:cNvPr id="85" name="テキスト ボックス 84"/>
        <xdr:cNvSpPr txBox="1"/>
      </xdr:nvSpPr>
      <xdr:spPr>
        <a:xfrm>
          <a:off x="2641111" y="54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46837</xdr:rowOff>
    </xdr:from>
    <xdr:to>
      <xdr:col>10</xdr:col>
      <xdr:colOff>165100</xdr:colOff>
      <xdr:row>33</xdr:row>
      <xdr:rowOff>148437</xdr:rowOff>
    </xdr:to>
    <xdr:sp macro="" textlink="">
      <xdr:nvSpPr>
        <xdr:cNvPr id="86" name="楕円 85"/>
        <xdr:cNvSpPr/>
      </xdr:nvSpPr>
      <xdr:spPr>
        <a:xfrm>
          <a:off x="1968500" y="57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164964</xdr:rowOff>
    </xdr:from>
    <xdr:ext cx="534377" cy="259045"/>
    <xdr:sp macro="" textlink="">
      <xdr:nvSpPr>
        <xdr:cNvPr id="87" name="テキスト ボックス 86"/>
        <xdr:cNvSpPr txBox="1"/>
      </xdr:nvSpPr>
      <xdr:spPr>
        <a:xfrm>
          <a:off x="1752111" y="54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65811</xdr:rowOff>
    </xdr:from>
    <xdr:to>
      <xdr:col>6</xdr:col>
      <xdr:colOff>38100</xdr:colOff>
      <xdr:row>34</xdr:row>
      <xdr:rowOff>167411</xdr:rowOff>
    </xdr:to>
    <xdr:sp macro="" textlink="">
      <xdr:nvSpPr>
        <xdr:cNvPr id="88" name="楕円 87"/>
        <xdr:cNvSpPr/>
      </xdr:nvSpPr>
      <xdr:spPr>
        <a:xfrm>
          <a:off x="1079500" y="58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12488</xdr:rowOff>
    </xdr:from>
    <xdr:ext cx="534377" cy="259045"/>
    <xdr:sp macro="" textlink="">
      <xdr:nvSpPr>
        <xdr:cNvPr id="89" name="テキスト ボックス 88"/>
        <xdr:cNvSpPr txBox="1"/>
      </xdr:nvSpPr>
      <xdr:spPr>
        <a:xfrm>
          <a:off x="863111" y="5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145176</xdr:rowOff>
    </xdr:from>
    <xdr:to>
      <xdr:col>24</xdr:col>
      <xdr:colOff>63500</xdr:colOff>
      <xdr:row>57</xdr:row>
      <xdr:rowOff>46714</xdr:rowOff>
    </xdr:to>
    <xdr:cxnSp macro="">
      <xdr:nvCxnSpPr>
        <xdr:cNvPr id="121" name="直線コネクタ 120"/>
        <xdr:cNvCxnSpPr/>
      </xdr:nvCxnSpPr>
      <xdr:spPr>
        <a:xfrm>
          <a:off x="3797300" y="9746376"/>
          <a:ext cx="838200" cy="7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145176</xdr:rowOff>
    </xdr:from>
    <xdr:to>
      <xdr:col>19</xdr:col>
      <xdr:colOff>177800</xdr:colOff>
      <xdr:row>57</xdr:row>
      <xdr:rowOff>106858</xdr:rowOff>
    </xdr:to>
    <xdr:cxnSp macro="">
      <xdr:nvCxnSpPr>
        <xdr:cNvPr id="124" name="直線コネクタ 123"/>
        <xdr:cNvCxnSpPr/>
      </xdr:nvCxnSpPr>
      <xdr:spPr>
        <a:xfrm flipV="1">
          <a:off x="2908300" y="9746376"/>
          <a:ext cx="889000" cy="1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106858</xdr:rowOff>
    </xdr:from>
    <xdr:to>
      <xdr:col>15</xdr:col>
      <xdr:colOff>50800</xdr:colOff>
      <xdr:row>57</xdr:row>
      <xdr:rowOff>155582</xdr:rowOff>
    </xdr:to>
    <xdr:cxnSp macro="">
      <xdr:nvCxnSpPr>
        <xdr:cNvPr id="127" name="直線コネクタ 126"/>
        <xdr:cNvCxnSpPr/>
      </xdr:nvCxnSpPr>
      <xdr:spPr>
        <a:xfrm flipV="1">
          <a:off x="2019300" y="9879508"/>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155582</xdr:rowOff>
    </xdr:from>
    <xdr:to>
      <xdr:col>10</xdr:col>
      <xdr:colOff>114300</xdr:colOff>
      <xdr:row>58</xdr:row>
      <xdr:rowOff>7199</xdr:rowOff>
    </xdr:to>
    <xdr:cxnSp macro="">
      <xdr:nvCxnSpPr>
        <xdr:cNvPr id="130" name="直線コネクタ 129"/>
        <xdr:cNvCxnSpPr/>
      </xdr:nvCxnSpPr>
      <xdr:spPr>
        <a:xfrm flipV="1">
          <a:off x="1130300" y="9928232"/>
          <a:ext cx="8890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167364</xdr:rowOff>
    </xdr:from>
    <xdr:to>
      <xdr:col>24</xdr:col>
      <xdr:colOff>114300</xdr:colOff>
      <xdr:row>57</xdr:row>
      <xdr:rowOff>97514</xdr:rowOff>
    </xdr:to>
    <xdr:sp macro="" textlink="">
      <xdr:nvSpPr>
        <xdr:cNvPr id="140" name="楕円 139"/>
        <xdr:cNvSpPr/>
      </xdr:nvSpPr>
      <xdr:spPr>
        <a:xfrm>
          <a:off x="4584700" y="97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145791</xdr:rowOff>
    </xdr:from>
    <xdr:ext cx="534377" cy="259045"/>
    <xdr:sp macro="" textlink="">
      <xdr:nvSpPr>
        <xdr:cNvPr id="141" name="物件費該当値テキスト"/>
        <xdr:cNvSpPr txBox="1"/>
      </xdr:nvSpPr>
      <xdr:spPr>
        <a:xfrm>
          <a:off x="4686300" y="974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94376</xdr:rowOff>
    </xdr:from>
    <xdr:to>
      <xdr:col>20</xdr:col>
      <xdr:colOff>38100</xdr:colOff>
      <xdr:row>57</xdr:row>
      <xdr:rowOff>24526</xdr:rowOff>
    </xdr:to>
    <xdr:sp macro="" textlink="">
      <xdr:nvSpPr>
        <xdr:cNvPr id="142" name="楕円 141"/>
        <xdr:cNvSpPr/>
      </xdr:nvSpPr>
      <xdr:spPr>
        <a:xfrm>
          <a:off x="3746500" y="969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15653</xdr:rowOff>
    </xdr:from>
    <xdr:ext cx="534377" cy="259045"/>
    <xdr:sp macro="" textlink="">
      <xdr:nvSpPr>
        <xdr:cNvPr id="143" name="テキスト ボックス 142"/>
        <xdr:cNvSpPr txBox="1"/>
      </xdr:nvSpPr>
      <xdr:spPr>
        <a:xfrm>
          <a:off x="3530111" y="978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56058</xdr:rowOff>
    </xdr:from>
    <xdr:to>
      <xdr:col>15</xdr:col>
      <xdr:colOff>101600</xdr:colOff>
      <xdr:row>57</xdr:row>
      <xdr:rowOff>157658</xdr:rowOff>
    </xdr:to>
    <xdr:sp macro="" textlink="">
      <xdr:nvSpPr>
        <xdr:cNvPr id="144" name="楕円 143"/>
        <xdr:cNvSpPr/>
      </xdr:nvSpPr>
      <xdr:spPr>
        <a:xfrm>
          <a:off x="2857500" y="98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148785</xdr:rowOff>
    </xdr:from>
    <xdr:ext cx="534377" cy="259045"/>
    <xdr:sp macro="" textlink="">
      <xdr:nvSpPr>
        <xdr:cNvPr id="145" name="テキスト ボックス 144"/>
        <xdr:cNvSpPr txBox="1"/>
      </xdr:nvSpPr>
      <xdr:spPr>
        <a:xfrm>
          <a:off x="2641111" y="99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104782</xdr:rowOff>
    </xdr:from>
    <xdr:to>
      <xdr:col>10</xdr:col>
      <xdr:colOff>165100</xdr:colOff>
      <xdr:row>58</xdr:row>
      <xdr:rowOff>34932</xdr:rowOff>
    </xdr:to>
    <xdr:sp macro="" textlink="">
      <xdr:nvSpPr>
        <xdr:cNvPr id="146" name="楕円 145"/>
        <xdr:cNvSpPr/>
      </xdr:nvSpPr>
      <xdr:spPr>
        <a:xfrm>
          <a:off x="1968500" y="9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26059</xdr:rowOff>
    </xdr:from>
    <xdr:ext cx="534377" cy="259045"/>
    <xdr:sp macro="" textlink="">
      <xdr:nvSpPr>
        <xdr:cNvPr id="147" name="テキスト ボックス 146"/>
        <xdr:cNvSpPr txBox="1"/>
      </xdr:nvSpPr>
      <xdr:spPr>
        <a:xfrm>
          <a:off x="1752111" y="9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127849</xdr:rowOff>
    </xdr:from>
    <xdr:to>
      <xdr:col>6</xdr:col>
      <xdr:colOff>38100</xdr:colOff>
      <xdr:row>58</xdr:row>
      <xdr:rowOff>57999</xdr:rowOff>
    </xdr:to>
    <xdr:sp macro="" textlink="">
      <xdr:nvSpPr>
        <xdr:cNvPr id="148" name="楕円 147"/>
        <xdr:cNvSpPr/>
      </xdr:nvSpPr>
      <xdr:spPr>
        <a:xfrm>
          <a:off x="1079500" y="990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49126</xdr:rowOff>
    </xdr:from>
    <xdr:ext cx="534377" cy="259045"/>
    <xdr:sp macro="" textlink="">
      <xdr:nvSpPr>
        <xdr:cNvPr id="149" name="テキスト ボックス 148"/>
        <xdr:cNvSpPr txBox="1"/>
      </xdr:nvSpPr>
      <xdr:spPr>
        <a:xfrm>
          <a:off x="863111" y="999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18724</xdr:rowOff>
    </xdr:from>
    <xdr:to>
      <xdr:col>24</xdr:col>
      <xdr:colOff>63500</xdr:colOff>
      <xdr:row>77</xdr:row>
      <xdr:rowOff>45242</xdr:rowOff>
    </xdr:to>
    <xdr:cxnSp macro="">
      <xdr:nvCxnSpPr>
        <xdr:cNvPr id="176" name="直線コネクタ 175"/>
        <xdr:cNvCxnSpPr/>
      </xdr:nvCxnSpPr>
      <xdr:spPr>
        <a:xfrm>
          <a:off x="3797300" y="13220374"/>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18724</xdr:rowOff>
    </xdr:from>
    <xdr:to>
      <xdr:col>19</xdr:col>
      <xdr:colOff>177800</xdr:colOff>
      <xdr:row>77</xdr:row>
      <xdr:rowOff>27504</xdr:rowOff>
    </xdr:to>
    <xdr:cxnSp macro="">
      <xdr:nvCxnSpPr>
        <xdr:cNvPr id="179" name="直線コネクタ 178"/>
        <xdr:cNvCxnSpPr/>
      </xdr:nvCxnSpPr>
      <xdr:spPr>
        <a:xfrm flipV="1">
          <a:off x="2908300" y="13220374"/>
          <a:ext cx="8890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27504</xdr:rowOff>
    </xdr:from>
    <xdr:to>
      <xdr:col>15</xdr:col>
      <xdr:colOff>50800</xdr:colOff>
      <xdr:row>77</xdr:row>
      <xdr:rowOff>72262</xdr:rowOff>
    </xdr:to>
    <xdr:cxnSp macro="">
      <xdr:nvCxnSpPr>
        <xdr:cNvPr id="182" name="直線コネクタ 181"/>
        <xdr:cNvCxnSpPr/>
      </xdr:nvCxnSpPr>
      <xdr:spPr>
        <a:xfrm flipV="1">
          <a:off x="2019300" y="13229154"/>
          <a:ext cx="889000" cy="4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72262</xdr:rowOff>
    </xdr:from>
    <xdr:to>
      <xdr:col>10</xdr:col>
      <xdr:colOff>114300</xdr:colOff>
      <xdr:row>77</xdr:row>
      <xdr:rowOff>101798</xdr:rowOff>
    </xdr:to>
    <xdr:cxnSp macro="">
      <xdr:nvCxnSpPr>
        <xdr:cNvPr id="185" name="直線コネクタ 184"/>
        <xdr:cNvCxnSpPr/>
      </xdr:nvCxnSpPr>
      <xdr:spPr>
        <a:xfrm flipV="1">
          <a:off x="1130300" y="13273912"/>
          <a:ext cx="8890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165892</xdr:rowOff>
    </xdr:from>
    <xdr:to>
      <xdr:col>24</xdr:col>
      <xdr:colOff>114300</xdr:colOff>
      <xdr:row>77</xdr:row>
      <xdr:rowOff>96042</xdr:rowOff>
    </xdr:to>
    <xdr:sp macro="" textlink="">
      <xdr:nvSpPr>
        <xdr:cNvPr id="195" name="楕円 194"/>
        <xdr:cNvSpPr/>
      </xdr:nvSpPr>
      <xdr:spPr>
        <a:xfrm>
          <a:off x="4584700" y="131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17319</xdr:rowOff>
    </xdr:from>
    <xdr:ext cx="469744" cy="259045"/>
    <xdr:sp macro="" textlink="">
      <xdr:nvSpPr>
        <xdr:cNvPr id="196" name="維持補修費該当値テキスト"/>
        <xdr:cNvSpPr txBox="1"/>
      </xdr:nvSpPr>
      <xdr:spPr>
        <a:xfrm>
          <a:off x="4686300" y="130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139374</xdr:rowOff>
    </xdr:from>
    <xdr:to>
      <xdr:col>20</xdr:col>
      <xdr:colOff>38100</xdr:colOff>
      <xdr:row>77</xdr:row>
      <xdr:rowOff>69524</xdr:rowOff>
    </xdr:to>
    <xdr:sp macro="" textlink="">
      <xdr:nvSpPr>
        <xdr:cNvPr id="197" name="楕円 196"/>
        <xdr:cNvSpPr/>
      </xdr:nvSpPr>
      <xdr:spPr>
        <a:xfrm>
          <a:off x="3746500" y="1316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86052</xdr:rowOff>
    </xdr:from>
    <xdr:ext cx="469744" cy="259045"/>
    <xdr:sp macro="" textlink="">
      <xdr:nvSpPr>
        <xdr:cNvPr id="198" name="テキスト ボックス 197"/>
        <xdr:cNvSpPr txBox="1"/>
      </xdr:nvSpPr>
      <xdr:spPr>
        <a:xfrm>
          <a:off x="3562428" y="129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148154</xdr:rowOff>
    </xdr:from>
    <xdr:to>
      <xdr:col>15</xdr:col>
      <xdr:colOff>101600</xdr:colOff>
      <xdr:row>77</xdr:row>
      <xdr:rowOff>78304</xdr:rowOff>
    </xdr:to>
    <xdr:sp macro="" textlink="">
      <xdr:nvSpPr>
        <xdr:cNvPr id="199" name="楕円 198"/>
        <xdr:cNvSpPr/>
      </xdr:nvSpPr>
      <xdr:spPr>
        <a:xfrm>
          <a:off x="2857500" y="131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94830</xdr:rowOff>
    </xdr:from>
    <xdr:ext cx="469744" cy="259045"/>
    <xdr:sp macro="" textlink="">
      <xdr:nvSpPr>
        <xdr:cNvPr id="200" name="テキスト ボックス 199"/>
        <xdr:cNvSpPr txBox="1"/>
      </xdr:nvSpPr>
      <xdr:spPr>
        <a:xfrm>
          <a:off x="2673428" y="12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21462</xdr:rowOff>
    </xdr:from>
    <xdr:to>
      <xdr:col>10</xdr:col>
      <xdr:colOff>165100</xdr:colOff>
      <xdr:row>77</xdr:row>
      <xdr:rowOff>123062</xdr:rowOff>
    </xdr:to>
    <xdr:sp macro="" textlink="">
      <xdr:nvSpPr>
        <xdr:cNvPr id="201" name="楕円 200"/>
        <xdr:cNvSpPr/>
      </xdr:nvSpPr>
      <xdr:spPr>
        <a:xfrm>
          <a:off x="1968500" y="132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139589</xdr:rowOff>
    </xdr:from>
    <xdr:ext cx="469744" cy="259045"/>
    <xdr:sp macro="" textlink="">
      <xdr:nvSpPr>
        <xdr:cNvPr id="202" name="テキスト ボックス 201"/>
        <xdr:cNvSpPr txBox="1"/>
      </xdr:nvSpPr>
      <xdr:spPr>
        <a:xfrm>
          <a:off x="1784428" y="1299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50998</xdr:rowOff>
    </xdr:from>
    <xdr:to>
      <xdr:col>6</xdr:col>
      <xdr:colOff>38100</xdr:colOff>
      <xdr:row>77</xdr:row>
      <xdr:rowOff>152598</xdr:rowOff>
    </xdr:to>
    <xdr:sp macro="" textlink="">
      <xdr:nvSpPr>
        <xdr:cNvPr id="203" name="楕円 202"/>
        <xdr:cNvSpPr/>
      </xdr:nvSpPr>
      <xdr:spPr>
        <a:xfrm>
          <a:off x="10795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169125</xdr:rowOff>
    </xdr:from>
    <xdr:ext cx="469744" cy="259045"/>
    <xdr:sp macro="" textlink="">
      <xdr:nvSpPr>
        <xdr:cNvPr id="204" name="テキスト ボックス 203"/>
        <xdr:cNvSpPr txBox="1"/>
      </xdr:nvSpPr>
      <xdr:spPr>
        <a:xfrm>
          <a:off x="895428" y="1302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15413</xdr:rowOff>
    </xdr:from>
    <xdr:to>
      <xdr:col>24</xdr:col>
      <xdr:colOff>63500</xdr:colOff>
      <xdr:row>96</xdr:row>
      <xdr:rowOff>166903</xdr:rowOff>
    </xdr:to>
    <xdr:cxnSp macro="">
      <xdr:nvCxnSpPr>
        <xdr:cNvPr id="238" name="直線コネクタ 237"/>
        <xdr:cNvCxnSpPr/>
      </xdr:nvCxnSpPr>
      <xdr:spPr>
        <a:xfrm flipV="1">
          <a:off x="3797300" y="16474613"/>
          <a:ext cx="838200"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166903</xdr:rowOff>
    </xdr:from>
    <xdr:to>
      <xdr:col>19</xdr:col>
      <xdr:colOff>177800</xdr:colOff>
      <xdr:row>98</xdr:row>
      <xdr:rowOff>3769</xdr:rowOff>
    </xdr:to>
    <xdr:cxnSp macro="">
      <xdr:nvCxnSpPr>
        <xdr:cNvPr id="241" name="直線コネクタ 240"/>
        <xdr:cNvCxnSpPr/>
      </xdr:nvCxnSpPr>
      <xdr:spPr>
        <a:xfrm flipV="1">
          <a:off x="2908300" y="16626103"/>
          <a:ext cx="889000" cy="1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144329</xdr:rowOff>
    </xdr:from>
    <xdr:to>
      <xdr:col>15</xdr:col>
      <xdr:colOff>50800</xdr:colOff>
      <xdr:row>98</xdr:row>
      <xdr:rowOff>3769</xdr:rowOff>
    </xdr:to>
    <xdr:cxnSp macro="">
      <xdr:nvCxnSpPr>
        <xdr:cNvPr id="244" name="直線コネクタ 243"/>
        <xdr:cNvCxnSpPr/>
      </xdr:nvCxnSpPr>
      <xdr:spPr>
        <a:xfrm>
          <a:off x="2019300" y="16774979"/>
          <a:ext cx="889000" cy="3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86207</xdr:rowOff>
    </xdr:from>
    <xdr:to>
      <xdr:col>10</xdr:col>
      <xdr:colOff>114300</xdr:colOff>
      <xdr:row>97</xdr:row>
      <xdr:rowOff>144329</xdr:rowOff>
    </xdr:to>
    <xdr:cxnSp macro="">
      <xdr:nvCxnSpPr>
        <xdr:cNvPr id="247" name="直線コネクタ 246"/>
        <xdr:cNvCxnSpPr/>
      </xdr:nvCxnSpPr>
      <xdr:spPr>
        <a:xfrm>
          <a:off x="1130300" y="16716857"/>
          <a:ext cx="889000" cy="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136063</xdr:rowOff>
    </xdr:from>
    <xdr:to>
      <xdr:col>24</xdr:col>
      <xdr:colOff>114300</xdr:colOff>
      <xdr:row>96</xdr:row>
      <xdr:rowOff>66213</xdr:rowOff>
    </xdr:to>
    <xdr:sp macro="" textlink="">
      <xdr:nvSpPr>
        <xdr:cNvPr id="257" name="楕円 256"/>
        <xdr:cNvSpPr/>
      </xdr:nvSpPr>
      <xdr:spPr>
        <a:xfrm>
          <a:off x="4584700" y="164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114490</xdr:rowOff>
    </xdr:from>
    <xdr:ext cx="599010" cy="259045"/>
    <xdr:sp macro="" textlink="">
      <xdr:nvSpPr>
        <xdr:cNvPr id="258" name="扶助費該当値テキスト"/>
        <xdr:cNvSpPr txBox="1"/>
      </xdr:nvSpPr>
      <xdr:spPr>
        <a:xfrm>
          <a:off x="4686300" y="1640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116103</xdr:rowOff>
    </xdr:from>
    <xdr:to>
      <xdr:col>20</xdr:col>
      <xdr:colOff>38100</xdr:colOff>
      <xdr:row>97</xdr:row>
      <xdr:rowOff>46253</xdr:rowOff>
    </xdr:to>
    <xdr:sp macro="" textlink="">
      <xdr:nvSpPr>
        <xdr:cNvPr id="259" name="楕円 258"/>
        <xdr:cNvSpPr/>
      </xdr:nvSpPr>
      <xdr:spPr>
        <a:xfrm>
          <a:off x="3746500" y="165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37380</xdr:rowOff>
    </xdr:from>
    <xdr:ext cx="534377" cy="259045"/>
    <xdr:sp macro="" textlink="">
      <xdr:nvSpPr>
        <xdr:cNvPr id="260" name="テキスト ボックス 259"/>
        <xdr:cNvSpPr txBox="1"/>
      </xdr:nvSpPr>
      <xdr:spPr>
        <a:xfrm>
          <a:off x="3530111" y="166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124419</xdr:rowOff>
    </xdr:from>
    <xdr:to>
      <xdr:col>15</xdr:col>
      <xdr:colOff>101600</xdr:colOff>
      <xdr:row>98</xdr:row>
      <xdr:rowOff>54569</xdr:rowOff>
    </xdr:to>
    <xdr:sp macro="" textlink="">
      <xdr:nvSpPr>
        <xdr:cNvPr id="261" name="楕円 260"/>
        <xdr:cNvSpPr/>
      </xdr:nvSpPr>
      <xdr:spPr>
        <a:xfrm>
          <a:off x="2857500" y="1675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45696</xdr:rowOff>
    </xdr:from>
    <xdr:ext cx="534377" cy="259045"/>
    <xdr:sp macro="" textlink="">
      <xdr:nvSpPr>
        <xdr:cNvPr id="262" name="テキスト ボックス 261"/>
        <xdr:cNvSpPr txBox="1"/>
      </xdr:nvSpPr>
      <xdr:spPr>
        <a:xfrm>
          <a:off x="2641111" y="1684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93529</xdr:rowOff>
    </xdr:from>
    <xdr:to>
      <xdr:col>10</xdr:col>
      <xdr:colOff>165100</xdr:colOff>
      <xdr:row>98</xdr:row>
      <xdr:rowOff>23679</xdr:rowOff>
    </xdr:to>
    <xdr:sp macro="" textlink="">
      <xdr:nvSpPr>
        <xdr:cNvPr id="263" name="楕円 262"/>
        <xdr:cNvSpPr/>
      </xdr:nvSpPr>
      <xdr:spPr>
        <a:xfrm>
          <a:off x="1968500" y="167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14806</xdr:rowOff>
    </xdr:from>
    <xdr:ext cx="534377" cy="259045"/>
    <xdr:sp macro="" textlink="">
      <xdr:nvSpPr>
        <xdr:cNvPr id="264" name="テキスト ボックス 263"/>
        <xdr:cNvSpPr txBox="1"/>
      </xdr:nvSpPr>
      <xdr:spPr>
        <a:xfrm>
          <a:off x="1752111" y="16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35407</xdr:rowOff>
    </xdr:from>
    <xdr:to>
      <xdr:col>6</xdr:col>
      <xdr:colOff>38100</xdr:colOff>
      <xdr:row>97</xdr:row>
      <xdr:rowOff>137007</xdr:rowOff>
    </xdr:to>
    <xdr:sp macro="" textlink="">
      <xdr:nvSpPr>
        <xdr:cNvPr id="265" name="楕円 264"/>
        <xdr:cNvSpPr/>
      </xdr:nvSpPr>
      <xdr:spPr>
        <a:xfrm>
          <a:off x="1079500" y="166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153534</xdr:rowOff>
    </xdr:from>
    <xdr:ext cx="534377" cy="259045"/>
    <xdr:sp macro="" textlink="">
      <xdr:nvSpPr>
        <xdr:cNvPr id="266" name="テキスト ボックス 265"/>
        <xdr:cNvSpPr txBox="1"/>
      </xdr:nvSpPr>
      <xdr:spPr>
        <a:xfrm>
          <a:off x="863111" y="164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127835</xdr:rowOff>
    </xdr:from>
    <xdr:to>
      <xdr:col>55</xdr:col>
      <xdr:colOff>0</xdr:colOff>
      <xdr:row>38</xdr:row>
      <xdr:rowOff>143739</xdr:rowOff>
    </xdr:to>
    <xdr:cxnSp macro="">
      <xdr:nvCxnSpPr>
        <xdr:cNvPr id="298" name="直線コネクタ 297"/>
        <xdr:cNvCxnSpPr/>
      </xdr:nvCxnSpPr>
      <xdr:spPr>
        <a:xfrm>
          <a:off x="9639300" y="6642935"/>
          <a:ext cx="8382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64959</xdr:rowOff>
    </xdr:from>
    <xdr:to>
      <xdr:col>50</xdr:col>
      <xdr:colOff>114300</xdr:colOff>
      <xdr:row>38</xdr:row>
      <xdr:rowOff>127835</xdr:rowOff>
    </xdr:to>
    <xdr:cxnSp macro="">
      <xdr:nvCxnSpPr>
        <xdr:cNvPr id="301" name="直線コネクタ 300"/>
        <xdr:cNvCxnSpPr/>
      </xdr:nvCxnSpPr>
      <xdr:spPr>
        <a:xfrm>
          <a:off x="8750300" y="6408609"/>
          <a:ext cx="889000" cy="23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79676</xdr:rowOff>
    </xdr:from>
    <xdr:to>
      <xdr:col>45</xdr:col>
      <xdr:colOff>177800</xdr:colOff>
      <xdr:row>37</xdr:row>
      <xdr:rowOff>64959</xdr:rowOff>
    </xdr:to>
    <xdr:cxnSp macro="">
      <xdr:nvCxnSpPr>
        <xdr:cNvPr id="304" name="直線コネクタ 303"/>
        <xdr:cNvCxnSpPr/>
      </xdr:nvCxnSpPr>
      <xdr:spPr>
        <a:xfrm>
          <a:off x="7861300" y="5566076"/>
          <a:ext cx="889000" cy="8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79676</xdr:rowOff>
    </xdr:from>
    <xdr:to>
      <xdr:col>41</xdr:col>
      <xdr:colOff>50800</xdr:colOff>
      <xdr:row>39</xdr:row>
      <xdr:rowOff>121760</xdr:rowOff>
    </xdr:to>
    <xdr:cxnSp macro="">
      <xdr:nvCxnSpPr>
        <xdr:cNvPr id="307" name="直線コネクタ 306"/>
        <xdr:cNvCxnSpPr/>
      </xdr:nvCxnSpPr>
      <xdr:spPr>
        <a:xfrm flipV="1">
          <a:off x="6972300" y="5566076"/>
          <a:ext cx="889000" cy="124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92939</xdr:rowOff>
    </xdr:from>
    <xdr:to>
      <xdr:col>55</xdr:col>
      <xdr:colOff>50800</xdr:colOff>
      <xdr:row>39</xdr:row>
      <xdr:rowOff>23089</xdr:rowOff>
    </xdr:to>
    <xdr:sp macro="" textlink="">
      <xdr:nvSpPr>
        <xdr:cNvPr id="317" name="楕円 316"/>
        <xdr:cNvSpPr/>
      </xdr:nvSpPr>
      <xdr:spPr>
        <a:xfrm>
          <a:off x="10426700" y="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7866</xdr:rowOff>
    </xdr:from>
    <xdr:ext cx="534377" cy="259045"/>
    <xdr:sp macro="" textlink="">
      <xdr:nvSpPr>
        <xdr:cNvPr id="318" name="補助費等該当値テキスト"/>
        <xdr:cNvSpPr txBox="1"/>
      </xdr:nvSpPr>
      <xdr:spPr>
        <a:xfrm>
          <a:off x="10528300" y="65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77035</xdr:rowOff>
    </xdr:from>
    <xdr:to>
      <xdr:col>50</xdr:col>
      <xdr:colOff>165100</xdr:colOff>
      <xdr:row>39</xdr:row>
      <xdr:rowOff>7185</xdr:rowOff>
    </xdr:to>
    <xdr:sp macro="" textlink="">
      <xdr:nvSpPr>
        <xdr:cNvPr id="319" name="楕円 318"/>
        <xdr:cNvSpPr/>
      </xdr:nvSpPr>
      <xdr:spPr>
        <a:xfrm>
          <a:off x="9588500" y="65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169762</xdr:rowOff>
    </xdr:from>
    <xdr:ext cx="534377" cy="259045"/>
    <xdr:sp macro="" textlink="">
      <xdr:nvSpPr>
        <xdr:cNvPr id="320" name="テキスト ボックス 319"/>
        <xdr:cNvSpPr txBox="1"/>
      </xdr:nvSpPr>
      <xdr:spPr>
        <a:xfrm>
          <a:off x="9372111" y="66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14159</xdr:rowOff>
    </xdr:from>
    <xdr:to>
      <xdr:col>46</xdr:col>
      <xdr:colOff>38100</xdr:colOff>
      <xdr:row>37</xdr:row>
      <xdr:rowOff>115759</xdr:rowOff>
    </xdr:to>
    <xdr:sp macro="" textlink="">
      <xdr:nvSpPr>
        <xdr:cNvPr id="321" name="楕円 320"/>
        <xdr:cNvSpPr/>
      </xdr:nvSpPr>
      <xdr:spPr>
        <a:xfrm>
          <a:off x="8699500" y="63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132286</xdr:rowOff>
    </xdr:from>
    <xdr:ext cx="534377" cy="259045"/>
    <xdr:sp macro="" textlink="">
      <xdr:nvSpPr>
        <xdr:cNvPr id="322" name="テキスト ボックス 321"/>
        <xdr:cNvSpPr txBox="1"/>
      </xdr:nvSpPr>
      <xdr:spPr>
        <a:xfrm>
          <a:off x="8483111" y="6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28876</xdr:rowOff>
    </xdr:from>
    <xdr:to>
      <xdr:col>41</xdr:col>
      <xdr:colOff>101600</xdr:colOff>
      <xdr:row>32</xdr:row>
      <xdr:rowOff>130476</xdr:rowOff>
    </xdr:to>
    <xdr:sp macro="" textlink="">
      <xdr:nvSpPr>
        <xdr:cNvPr id="323" name="楕円 322"/>
        <xdr:cNvSpPr/>
      </xdr:nvSpPr>
      <xdr:spPr>
        <a:xfrm>
          <a:off x="7810500" y="55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121603</xdr:rowOff>
    </xdr:from>
    <xdr:ext cx="599010" cy="259045"/>
    <xdr:sp macro="" textlink="">
      <xdr:nvSpPr>
        <xdr:cNvPr id="324" name="テキスト ボックス 323"/>
        <xdr:cNvSpPr txBox="1"/>
      </xdr:nvSpPr>
      <xdr:spPr>
        <a:xfrm>
          <a:off x="7561795" y="560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70960</xdr:rowOff>
    </xdr:from>
    <xdr:to>
      <xdr:col>36</xdr:col>
      <xdr:colOff>165100</xdr:colOff>
      <xdr:row>40</xdr:row>
      <xdr:rowOff>1110</xdr:rowOff>
    </xdr:to>
    <xdr:sp macro="" textlink="">
      <xdr:nvSpPr>
        <xdr:cNvPr id="325" name="楕円 324"/>
        <xdr:cNvSpPr/>
      </xdr:nvSpPr>
      <xdr:spPr>
        <a:xfrm>
          <a:off x="6921500" y="67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163687</xdr:rowOff>
    </xdr:from>
    <xdr:ext cx="534377" cy="259045"/>
    <xdr:sp macro="" textlink="">
      <xdr:nvSpPr>
        <xdr:cNvPr id="326" name="テキスト ボックス 325"/>
        <xdr:cNvSpPr txBox="1"/>
      </xdr:nvSpPr>
      <xdr:spPr>
        <a:xfrm>
          <a:off x="6705111" y="685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142661</xdr:rowOff>
    </xdr:from>
    <xdr:to>
      <xdr:col>55</xdr:col>
      <xdr:colOff>0</xdr:colOff>
      <xdr:row>57</xdr:row>
      <xdr:rowOff>108469</xdr:rowOff>
    </xdr:to>
    <xdr:cxnSp macro="">
      <xdr:nvCxnSpPr>
        <xdr:cNvPr id="357" name="直線コネクタ 356"/>
        <xdr:cNvCxnSpPr/>
      </xdr:nvCxnSpPr>
      <xdr:spPr>
        <a:xfrm>
          <a:off x="9639300" y="9743861"/>
          <a:ext cx="838200" cy="13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142661</xdr:rowOff>
    </xdr:from>
    <xdr:to>
      <xdr:col>50</xdr:col>
      <xdr:colOff>114300</xdr:colOff>
      <xdr:row>57</xdr:row>
      <xdr:rowOff>167382</xdr:rowOff>
    </xdr:to>
    <xdr:cxnSp macro="">
      <xdr:nvCxnSpPr>
        <xdr:cNvPr id="360" name="直線コネクタ 359"/>
        <xdr:cNvCxnSpPr/>
      </xdr:nvCxnSpPr>
      <xdr:spPr>
        <a:xfrm flipV="1">
          <a:off x="8750300" y="9743861"/>
          <a:ext cx="889000" cy="1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140353</xdr:rowOff>
    </xdr:from>
    <xdr:to>
      <xdr:col>45</xdr:col>
      <xdr:colOff>177800</xdr:colOff>
      <xdr:row>57</xdr:row>
      <xdr:rowOff>167382</xdr:rowOff>
    </xdr:to>
    <xdr:cxnSp macro="">
      <xdr:nvCxnSpPr>
        <xdr:cNvPr id="363" name="直線コネクタ 362"/>
        <xdr:cNvCxnSpPr/>
      </xdr:nvCxnSpPr>
      <xdr:spPr>
        <a:xfrm>
          <a:off x="7861300" y="9741553"/>
          <a:ext cx="889000" cy="19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140353</xdr:rowOff>
    </xdr:from>
    <xdr:to>
      <xdr:col>41</xdr:col>
      <xdr:colOff>50800</xdr:colOff>
      <xdr:row>57</xdr:row>
      <xdr:rowOff>114935</xdr:rowOff>
    </xdr:to>
    <xdr:cxnSp macro="">
      <xdr:nvCxnSpPr>
        <xdr:cNvPr id="366" name="直線コネクタ 365"/>
        <xdr:cNvCxnSpPr/>
      </xdr:nvCxnSpPr>
      <xdr:spPr>
        <a:xfrm flipV="1">
          <a:off x="6972300" y="9741553"/>
          <a:ext cx="889000" cy="14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57669</xdr:rowOff>
    </xdr:from>
    <xdr:to>
      <xdr:col>55</xdr:col>
      <xdr:colOff>50800</xdr:colOff>
      <xdr:row>57</xdr:row>
      <xdr:rowOff>159269</xdr:rowOff>
    </xdr:to>
    <xdr:sp macro="" textlink="">
      <xdr:nvSpPr>
        <xdr:cNvPr id="376" name="楕円 375"/>
        <xdr:cNvSpPr/>
      </xdr:nvSpPr>
      <xdr:spPr>
        <a:xfrm>
          <a:off x="10426700" y="98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36096</xdr:rowOff>
    </xdr:from>
    <xdr:ext cx="534377" cy="259045"/>
    <xdr:sp macro="" textlink="">
      <xdr:nvSpPr>
        <xdr:cNvPr id="377" name="普通建設事業費該当値テキスト"/>
        <xdr:cNvSpPr txBox="1"/>
      </xdr:nvSpPr>
      <xdr:spPr>
        <a:xfrm>
          <a:off x="10528300" y="98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91861</xdr:rowOff>
    </xdr:from>
    <xdr:to>
      <xdr:col>50</xdr:col>
      <xdr:colOff>165100</xdr:colOff>
      <xdr:row>57</xdr:row>
      <xdr:rowOff>22011</xdr:rowOff>
    </xdr:to>
    <xdr:sp macro="" textlink="">
      <xdr:nvSpPr>
        <xdr:cNvPr id="378" name="楕円 377"/>
        <xdr:cNvSpPr/>
      </xdr:nvSpPr>
      <xdr:spPr>
        <a:xfrm>
          <a:off x="9588500" y="96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13138</xdr:rowOff>
    </xdr:from>
    <xdr:ext cx="534377" cy="259045"/>
    <xdr:sp macro="" textlink="">
      <xdr:nvSpPr>
        <xdr:cNvPr id="379" name="テキスト ボックス 378"/>
        <xdr:cNvSpPr txBox="1"/>
      </xdr:nvSpPr>
      <xdr:spPr>
        <a:xfrm>
          <a:off x="9372111" y="978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116582</xdr:rowOff>
    </xdr:from>
    <xdr:to>
      <xdr:col>46</xdr:col>
      <xdr:colOff>38100</xdr:colOff>
      <xdr:row>58</xdr:row>
      <xdr:rowOff>46732</xdr:rowOff>
    </xdr:to>
    <xdr:sp macro="" textlink="">
      <xdr:nvSpPr>
        <xdr:cNvPr id="380" name="楕円 379"/>
        <xdr:cNvSpPr/>
      </xdr:nvSpPr>
      <xdr:spPr>
        <a:xfrm>
          <a:off x="8699500" y="988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37859</xdr:rowOff>
    </xdr:from>
    <xdr:ext cx="534377" cy="259045"/>
    <xdr:sp macro="" textlink="">
      <xdr:nvSpPr>
        <xdr:cNvPr id="381" name="テキスト ボックス 380"/>
        <xdr:cNvSpPr txBox="1"/>
      </xdr:nvSpPr>
      <xdr:spPr>
        <a:xfrm>
          <a:off x="8483111" y="99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89553</xdr:rowOff>
    </xdr:from>
    <xdr:to>
      <xdr:col>41</xdr:col>
      <xdr:colOff>101600</xdr:colOff>
      <xdr:row>57</xdr:row>
      <xdr:rowOff>19703</xdr:rowOff>
    </xdr:to>
    <xdr:sp macro="" textlink="">
      <xdr:nvSpPr>
        <xdr:cNvPr id="382" name="楕円 381"/>
        <xdr:cNvSpPr/>
      </xdr:nvSpPr>
      <xdr:spPr>
        <a:xfrm>
          <a:off x="7810500" y="96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10830</xdr:rowOff>
    </xdr:from>
    <xdr:ext cx="534377" cy="259045"/>
    <xdr:sp macro="" textlink="">
      <xdr:nvSpPr>
        <xdr:cNvPr id="383" name="テキスト ボックス 382"/>
        <xdr:cNvSpPr txBox="1"/>
      </xdr:nvSpPr>
      <xdr:spPr>
        <a:xfrm>
          <a:off x="7594111" y="97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64135</xdr:rowOff>
    </xdr:from>
    <xdr:to>
      <xdr:col>36</xdr:col>
      <xdr:colOff>165100</xdr:colOff>
      <xdr:row>57</xdr:row>
      <xdr:rowOff>165735</xdr:rowOff>
    </xdr:to>
    <xdr:sp macro="" textlink="">
      <xdr:nvSpPr>
        <xdr:cNvPr id="384" name="楕円 383"/>
        <xdr:cNvSpPr/>
      </xdr:nvSpPr>
      <xdr:spPr>
        <a:xfrm>
          <a:off x="6921500" y="98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156862</xdr:rowOff>
    </xdr:from>
    <xdr:ext cx="534377" cy="259045"/>
    <xdr:sp macro="" textlink="">
      <xdr:nvSpPr>
        <xdr:cNvPr id="385" name="テキスト ボックス 384"/>
        <xdr:cNvSpPr txBox="1"/>
      </xdr:nvSpPr>
      <xdr:spPr>
        <a:xfrm>
          <a:off x="6705111" y="9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167266</xdr:rowOff>
    </xdr:from>
    <xdr:to>
      <xdr:col>55</xdr:col>
      <xdr:colOff>0</xdr:colOff>
      <xdr:row>79</xdr:row>
      <xdr:rowOff>20638</xdr:rowOff>
    </xdr:to>
    <xdr:cxnSp macro="">
      <xdr:nvCxnSpPr>
        <xdr:cNvPr id="414" name="直線コネクタ 413"/>
        <xdr:cNvCxnSpPr/>
      </xdr:nvCxnSpPr>
      <xdr:spPr>
        <a:xfrm flipV="1">
          <a:off x="9639300" y="13540366"/>
          <a:ext cx="8382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163285</xdr:rowOff>
    </xdr:from>
    <xdr:to>
      <xdr:col>50</xdr:col>
      <xdr:colOff>114300</xdr:colOff>
      <xdr:row>79</xdr:row>
      <xdr:rowOff>20638</xdr:rowOff>
    </xdr:to>
    <xdr:cxnSp macro="">
      <xdr:nvCxnSpPr>
        <xdr:cNvPr id="417" name="直線コネクタ 416"/>
        <xdr:cNvCxnSpPr/>
      </xdr:nvCxnSpPr>
      <xdr:spPr>
        <a:xfrm>
          <a:off x="8750300" y="1353638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40602</xdr:rowOff>
    </xdr:from>
    <xdr:to>
      <xdr:col>45</xdr:col>
      <xdr:colOff>177800</xdr:colOff>
      <xdr:row>78</xdr:row>
      <xdr:rowOff>163285</xdr:rowOff>
    </xdr:to>
    <xdr:cxnSp macro="">
      <xdr:nvCxnSpPr>
        <xdr:cNvPr id="420" name="直線コネクタ 419"/>
        <xdr:cNvCxnSpPr/>
      </xdr:nvCxnSpPr>
      <xdr:spPr>
        <a:xfrm>
          <a:off x="7861300" y="13242252"/>
          <a:ext cx="889000" cy="29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40602</xdr:rowOff>
    </xdr:from>
    <xdr:to>
      <xdr:col>41</xdr:col>
      <xdr:colOff>50800</xdr:colOff>
      <xdr:row>78</xdr:row>
      <xdr:rowOff>9874</xdr:rowOff>
    </xdr:to>
    <xdr:cxnSp macro="">
      <xdr:nvCxnSpPr>
        <xdr:cNvPr id="423" name="直線コネクタ 422"/>
        <xdr:cNvCxnSpPr/>
      </xdr:nvCxnSpPr>
      <xdr:spPr>
        <a:xfrm flipV="1">
          <a:off x="6972300" y="13242252"/>
          <a:ext cx="889000" cy="14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116466</xdr:rowOff>
    </xdr:from>
    <xdr:to>
      <xdr:col>55</xdr:col>
      <xdr:colOff>50800</xdr:colOff>
      <xdr:row>79</xdr:row>
      <xdr:rowOff>46616</xdr:rowOff>
    </xdr:to>
    <xdr:sp macro="" textlink="">
      <xdr:nvSpPr>
        <xdr:cNvPr id="433" name="楕円 432"/>
        <xdr:cNvSpPr/>
      </xdr:nvSpPr>
      <xdr:spPr>
        <a:xfrm>
          <a:off x="10426700" y="134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31393</xdr:rowOff>
    </xdr:from>
    <xdr:ext cx="469744" cy="259045"/>
    <xdr:sp macro="" textlink="">
      <xdr:nvSpPr>
        <xdr:cNvPr id="434" name="普通建設事業費 （ うち新規整備　）該当値テキスト"/>
        <xdr:cNvSpPr txBox="1"/>
      </xdr:nvSpPr>
      <xdr:spPr>
        <a:xfrm>
          <a:off x="10528300" y="1340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141288</xdr:rowOff>
    </xdr:from>
    <xdr:to>
      <xdr:col>50</xdr:col>
      <xdr:colOff>165100</xdr:colOff>
      <xdr:row>79</xdr:row>
      <xdr:rowOff>71438</xdr:rowOff>
    </xdr:to>
    <xdr:sp macro="" textlink="">
      <xdr:nvSpPr>
        <xdr:cNvPr id="435" name="楕円 434"/>
        <xdr:cNvSpPr/>
      </xdr:nvSpPr>
      <xdr:spPr>
        <a:xfrm>
          <a:off x="9588500" y="13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62565</xdr:rowOff>
    </xdr:from>
    <xdr:ext cx="469744" cy="259045"/>
    <xdr:sp macro="" textlink="">
      <xdr:nvSpPr>
        <xdr:cNvPr id="436" name="テキスト ボックス 435"/>
        <xdr:cNvSpPr txBox="1"/>
      </xdr:nvSpPr>
      <xdr:spPr>
        <a:xfrm>
          <a:off x="9404428" y="136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112485</xdr:rowOff>
    </xdr:from>
    <xdr:to>
      <xdr:col>46</xdr:col>
      <xdr:colOff>38100</xdr:colOff>
      <xdr:row>79</xdr:row>
      <xdr:rowOff>42635</xdr:rowOff>
    </xdr:to>
    <xdr:sp macro="" textlink="">
      <xdr:nvSpPr>
        <xdr:cNvPr id="437" name="楕円 436"/>
        <xdr:cNvSpPr/>
      </xdr:nvSpPr>
      <xdr:spPr>
        <a:xfrm>
          <a:off x="8699500" y="134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33762</xdr:rowOff>
    </xdr:from>
    <xdr:ext cx="469744" cy="259045"/>
    <xdr:sp macro="" textlink="">
      <xdr:nvSpPr>
        <xdr:cNvPr id="438" name="テキスト ボックス 437"/>
        <xdr:cNvSpPr txBox="1"/>
      </xdr:nvSpPr>
      <xdr:spPr>
        <a:xfrm>
          <a:off x="8515428" y="1357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161252</xdr:rowOff>
    </xdr:from>
    <xdr:to>
      <xdr:col>41</xdr:col>
      <xdr:colOff>101600</xdr:colOff>
      <xdr:row>77</xdr:row>
      <xdr:rowOff>91402</xdr:rowOff>
    </xdr:to>
    <xdr:sp macro="" textlink="">
      <xdr:nvSpPr>
        <xdr:cNvPr id="439" name="楕円 438"/>
        <xdr:cNvSpPr/>
      </xdr:nvSpPr>
      <xdr:spPr>
        <a:xfrm>
          <a:off x="7810500" y="131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82529</xdr:rowOff>
    </xdr:from>
    <xdr:ext cx="534377" cy="259045"/>
    <xdr:sp macro="" textlink="">
      <xdr:nvSpPr>
        <xdr:cNvPr id="440" name="テキスト ボックス 439"/>
        <xdr:cNvSpPr txBox="1"/>
      </xdr:nvSpPr>
      <xdr:spPr>
        <a:xfrm>
          <a:off x="7594111" y="132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130524</xdr:rowOff>
    </xdr:from>
    <xdr:to>
      <xdr:col>36</xdr:col>
      <xdr:colOff>165100</xdr:colOff>
      <xdr:row>78</xdr:row>
      <xdr:rowOff>60674</xdr:rowOff>
    </xdr:to>
    <xdr:sp macro="" textlink="">
      <xdr:nvSpPr>
        <xdr:cNvPr id="441" name="楕円 440"/>
        <xdr:cNvSpPr/>
      </xdr:nvSpPr>
      <xdr:spPr>
        <a:xfrm>
          <a:off x="6921500" y="133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51801</xdr:rowOff>
    </xdr:from>
    <xdr:ext cx="534377" cy="259045"/>
    <xdr:sp macro="" textlink="">
      <xdr:nvSpPr>
        <xdr:cNvPr id="442" name="テキスト ボックス 441"/>
        <xdr:cNvSpPr txBox="1"/>
      </xdr:nvSpPr>
      <xdr:spPr>
        <a:xfrm>
          <a:off x="6705111" y="134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75654</xdr:rowOff>
    </xdr:from>
    <xdr:to>
      <xdr:col>55</xdr:col>
      <xdr:colOff>0</xdr:colOff>
      <xdr:row>97</xdr:row>
      <xdr:rowOff>92926</xdr:rowOff>
    </xdr:to>
    <xdr:cxnSp macro="">
      <xdr:nvCxnSpPr>
        <xdr:cNvPr id="471" name="直線コネクタ 470"/>
        <xdr:cNvCxnSpPr/>
      </xdr:nvCxnSpPr>
      <xdr:spPr>
        <a:xfrm>
          <a:off x="9639300" y="16534854"/>
          <a:ext cx="838200" cy="18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75654</xdr:rowOff>
    </xdr:from>
    <xdr:to>
      <xdr:col>50</xdr:col>
      <xdr:colOff>114300</xdr:colOff>
      <xdr:row>97</xdr:row>
      <xdr:rowOff>154215</xdr:rowOff>
    </xdr:to>
    <xdr:cxnSp macro="">
      <xdr:nvCxnSpPr>
        <xdr:cNvPr id="474" name="直線コネクタ 473"/>
        <xdr:cNvCxnSpPr/>
      </xdr:nvCxnSpPr>
      <xdr:spPr>
        <a:xfrm flipV="1">
          <a:off x="8750300" y="16534854"/>
          <a:ext cx="889000" cy="25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117411</xdr:rowOff>
    </xdr:from>
    <xdr:to>
      <xdr:col>45</xdr:col>
      <xdr:colOff>177800</xdr:colOff>
      <xdr:row>97</xdr:row>
      <xdr:rowOff>154215</xdr:rowOff>
    </xdr:to>
    <xdr:cxnSp macro="">
      <xdr:nvCxnSpPr>
        <xdr:cNvPr id="477" name="直線コネクタ 476"/>
        <xdr:cNvCxnSpPr/>
      </xdr:nvCxnSpPr>
      <xdr:spPr>
        <a:xfrm>
          <a:off x="7861300" y="16748061"/>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117411</xdr:rowOff>
    </xdr:from>
    <xdr:to>
      <xdr:col>41</xdr:col>
      <xdr:colOff>50800</xdr:colOff>
      <xdr:row>98</xdr:row>
      <xdr:rowOff>25997</xdr:rowOff>
    </xdr:to>
    <xdr:cxnSp macro="">
      <xdr:nvCxnSpPr>
        <xdr:cNvPr id="480" name="直線コネクタ 479"/>
        <xdr:cNvCxnSpPr/>
      </xdr:nvCxnSpPr>
      <xdr:spPr>
        <a:xfrm flipV="1">
          <a:off x="6972300" y="16748061"/>
          <a:ext cx="889000" cy="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42126</xdr:rowOff>
    </xdr:from>
    <xdr:to>
      <xdr:col>55</xdr:col>
      <xdr:colOff>50800</xdr:colOff>
      <xdr:row>97</xdr:row>
      <xdr:rowOff>143726</xdr:rowOff>
    </xdr:to>
    <xdr:sp macro="" textlink="">
      <xdr:nvSpPr>
        <xdr:cNvPr id="490" name="楕円 489"/>
        <xdr:cNvSpPr/>
      </xdr:nvSpPr>
      <xdr:spPr>
        <a:xfrm>
          <a:off x="10426700" y="166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20553</xdr:rowOff>
    </xdr:from>
    <xdr:ext cx="534377" cy="259045"/>
    <xdr:sp macro="" textlink="">
      <xdr:nvSpPr>
        <xdr:cNvPr id="491" name="普通建設事業費 （ うち更新整備　）該当値テキスト"/>
        <xdr:cNvSpPr txBox="1"/>
      </xdr:nvSpPr>
      <xdr:spPr>
        <a:xfrm>
          <a:off x="10528300" y="1665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24854</xdr:rowOff>
    </xdr:from>
    <xdr:to>
      <xdr:col>50</xdr:col>
      <xdr:colOff>165100</xdr:colOff>
      <xdr:row>96</xdr:row>
      <xdr:rowOff>126454</xdr:rowOff>
    </xdr:to>
    <xdr:sp macro="" textlink="">
      <xdr:nvSpPr>
        <xdr:cNvPr id="492" name="楕円 491"/>
        <xdr:cNvSpPr/>
      </xdr:nvSpPr>
      <xdr:spPr>
        <a:xfrm>
          <a:off x="9588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142981</xdr:rowOff>
    </xdr:from>
    <xdr:ext cx="534377" cy="259045"/>
    <xdr:sp macro="" textlink="">
      <xdr:nvSpPr>
        <xdr:cNvPr id="493" name="テキスト ボックス 492"/>
        <xdr:cNvSpPr txBox="1"/>
      </xdr:nvSpPr>
      <xdr:spPr>
        <a:xfrm>
          <a:off x="9372111" y="1625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103415</xdr:rowOff>
    </xdr:from>
    <xdr:to>
      <xdr:col>46</xdr:col>
      <xdr:colOff>38100</xdr:colOff>
      <xdr:row>98</xdr:row>
      <xdr:rowOff>33565</xdr:rowOff>
    </xdr:to>
    <xdr:sp macro="" textlink="">
      <xdr:nvSpPr>
        <xdr:cNvPr id="494" name="楕円 493"/>
        <xdr:cNvSpPr/>
      </xdr:nvSpPr>
      <xdr:spPr>
        <a:xfrm>
          <a:off x="8699500" y="167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24692</xdr:rowOff>
    </xdr:from>
    <xdr:ext cx="534377" cy="259045"/>
    <xdr:sp macro="" textlink="">
      <xdr:nvSpPr>
        <xdr:cNvPr id="495" name="テキスト ボックス 494"/>
        <xdr:cNvSpPr txBox="1"/>
      </xdr:nvSpPr>
      <xdr:spPr>
        <a:xfrm>
          <a:off x="8483111" y="168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66611</xdr:rowOff>
    </xdr:from>
    <xdr:to>
      <xdr:col>41</xdr:col>
      <xdr:colOff>101600</xdr:colOff>
      <xdr:row>97</xdr:row>
      <xdr:rowOff>168211</xdr:rowOff>
    </xdr:to>
    <xdr:sp macro="" textlink="">
      <xdr:nvSpPr>
        <xdr:cNvPr id="496" name="楕円 495"/>
        <xdr:cNvSpPr/>
      </xdr:nvSpPr>
      <xdr:spPr>
        <a:xfrm>
          <a:off x="7810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159338</xdr:rowOff>
    </xdr:from>
    <xdr:ext cx="534377" cy="259045"/>
    <xdr:sp macro="" textlink="">
      <xdr:nvSpPr>
        <xdr:cNvPr id="497" name="テキスト ボックス 496"/>
        <xdr:cNvSpPr txBox="1"/>
      </xdr:nvSpPr>
      <xdr:spPr>
        <a:xfrm>
          <a:off x="7594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146647</xdr:rowOff>
    </xdr:from>
    <xdr:to>
      <xdr:col>36</xdr:col>
      <xdr:colOff>165100</xdr:colOff>
      <xdr:row>98</xdr:row>
      <xdr:rowOff>76797</xdr:rowOff>
    </xdr:to>
    <xdr:sp macro="" textlink="">
      <xdr:nvSpPr>
        <xdr:cNvPr id="498" name="楕円 497"/>
        <xdr:cNvSpPr/>
      </xdr:nvSpPr>
      <xdr:spPr>
        <a:xfrm>
          <a:off x="6921500" y="167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67924</xdr:rowOff>
    </xdr:from>
    <xdr:ext cx="534377" cy="259045"/>
    <xdr:sp macro="" textlink="">
      <xdr:nvSpPr>
        <xdr:cNvPr id="499" name="テキスト ボックス 498"/>
        <xdr:cNvSpPr txBox="1"/>
      </xdr:nvSpPr>
      <xdr:spPr>
        <a:xfrm>
          <a:off x="6705111" y="168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137094</xdr:rowOff>
    </xdr:from>
    <xdr:to>
      <xdr:col>85</xdr:col>
      <xdr:colOff>127000</xdr:colOff>
      <xdr:row>38</xdr:row>
      <xdr:rowOff>138694</xdr:rowOff>
    </xdr:to>
    <xdr:cxnSp macro="">
      <xdr:nvCxnSpPr>
        <xdr:cNvPr id="526" name="直線コネクタ 525"/>
        <xdr:cNvCxnSpPr/>
      </xdr:nvCxnSpPr>
      <xdr:spPr>
        <a:xfrm>
          <a:off x="15481300" y="665219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137094</xdr:rowOff>
    </xdr:from>
    <xdr:to>
      <xdr:col>81</xdr:col>
      <xdr:colOff>50800</xdr:colOff>
      <xdr:row>38</xdr:row>
      <xdr:rowOff>139700</xdr:rowOff>
    </xdr:to>
    <xdr:cxnSp macro="">
      <xdr:nvCxnSpPr>
        <xdr:cNvPr id="529" name="直線コネクタ 528"/>
        <xdr:cNvCxnSpPr/>
      </xdr:nvCxnSpPr>
      <xdr:spPr>
        <a:xfrm flipV="1">
          <a:off x="14592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136111</xdr:rowOff>
    </xdr:from>
    <xdr:to>
      <xdr:col>76</xdr:col>
      <xdr:colOff>114300</xdr:colOff>
      <xdr:row>38</xdr:row>
      <xdr:rowOff>139700</xdr:rowOff>
    </xdr:to>
    <xdr:cxnSp macro="">
      <xdr:nvCxnSpPr>
        <xdr:cNvPr id="532" name="直線コネクタ 531"/>
        <xdr:cNvCxnSpPr/>
      </xdr:nvCxnSpPr>
      <xdr:spPr>
        <a:xfrm>
          <a:off x="13703300" y="6651211"/>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114966</xdr:rowOff>
    </xdr:from>
    <xdr:to>
      <xdr:col>71</xdr:col>
      <xdr:colOff>177800</xdr:colOff>
      <xdr:row>38</xdr:row>
      <xdr:rowOff>136111</xdr:rowOff>
    </xdr:to>
    <xdr:cxnSp macro="">
      <xdr:nvCxnSpPr>
        <xdr:cNvPr id="535" name="直線コネクタ 534"/>
        <xdr:cNvCxnSpPr/>
      </xdr:nvCxnSpPr>
      <xdr:spPr>
        <a:xfrm>
          <a:off x="12814300" y="6630066"/>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87894</xdr:rowOff>
    </xdr:from>
    <xdr:to>
      <xdr:col>85</xdr:col>
      <xdr:colOff>177800</xdr:colOff>
      <xdr:row>39</xdr:row>
      <xdr:rowOff>18044</xdr:rowOff>
    </xdr:to>
    <xdr:sp macro="" textlink="">
      <xdr:nvSpPr>
        <xdr:cNvPr id="545" name="楕円 544"/>
        <xdr:cNvSpPr/>
      </xdr:nvSpPr>
      <xdr:spPr>
        <a:xfrm>
          <a:off x="162687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46" name="災害復旧事業費該当値テキスト"/>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86294</xdr:rowOff>
    </xdr:from>
    <xdr:to>
      <xdr:col>81</xdr:col>
      <xdr:colOff>101600</xdr:colOff>
      <xdr:row>39</xdr:row>
      <xdr:rowOff>16444</xdr:rowOff>
    </xdr:to>
    <xdr:sp macro="" textlink="">
      <xdr:nvSpPr>
        <xdr:cNvPr id="547" name="楕円 546"/>
        <xdr:cNvSpPr/>
      </xdr:nvSpPr>
      <xdr:spPr>
        <a:xfrm>
          <a:off x="15430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7571</xdr:rowOff>
    </xdr:from>
    <xdr:ext cx="378565" cy="259045"/>
    <xdr:sp macro="" textlink="">
      <xdr:nvSpPr>
        <xdr:cNvPr id="548" name="テキスト ボックス 547"/>
        <xdr:cNvSpPr txBox="1"/>
      </xdr:nvSpPr>
      <xdr:spPr>
        <a:xfrm>
          <a:off x="15292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85311</xdr:rowOff>
    </xdr:from>
    <xdr:to>
      <xdr:col>72</xdr:col>
      <xdr:colOff>38100</xdr:colOff>
      <xdr:row>39</xdr:row>
      <xdr:rowOff>15461</xdr:rowOff>
    </xdr:to>
    <xdr:sp macro="" textlink="">
      <xdr:nvSpPr>
        <xdr:cNvPr id="551" name="楕円 550"/>
        <xdr:cNvSpPr/>
      </xdr:nvSpPr>
      <xdr:spPr>
        <a:xfrm>
          <a:off x="13652500" y="66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6588</xdr:rowOff>
    </xdr:from>
    <xdr:ext cx="378565" cy="259045"/>
    <xdr:sp macro="" textlink="">
      <xdr:nvSpPr>
        <xdr:cNvPr id="552" name="テキスト ボックス 551"/>
        <xdr:cNvSpPr txBox="1"/>
      </xdr:nvSpPr>
      <xdr:spPr>
        <a:xfrm>
          <a:off x="13514017" y="669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64166</xdr:rowOff>
    </xdr:from>
    <xdr:to>
      <xdr:col>67</xdr:col>
      <xdr:colOff>101600</xdr:colOff>
      <xdr:row>38</xdr:row>
      <xdr:rowOff>165766</xdr:rowOff>
    </xdr:to>
    <xdr:sp macro="" textlink="">
      <xdr:nvSpPr>
        <xdr:cNvPr id="553" name="楕円 552"/>
        <xdr:cNvSpPr/>
      </xdr:nvSpPr>
      <xdr:spPr>
        <a:xfrm>
          <a:off x="12763500" y="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156893</xdr:rowOff>
    </xdr:from>
    <xdr:ext cx="469744" cy="259045"/>
    <xdr:sp macro="" textlink="">
      <xdr:nvSpPr>
        <xdr:cNvPr id="554" name="テキスト ボックス 553"/>
        <xdr:cNvSpPr txBox="1"/>
      </xdr:nvSpPr>
      <xdr:spPr>
        <a:xfrm>
          <a:off x="12579428" y="667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101654</xdr:rowOff>
    </xdr:from>
    <xdr:to>
      <xdr:col>85</xdr:col>
      <xdr:colOff>127000</xdr:colOff>
      <xdr:row>75</xdr:row>
      <xdr:rowOff>117053</xdr:rowOff>
    </xdr:to>
    <xdr:cxnSp macro="">
      <xdr:nvCxnSpPr>
        <xdr:cNvPr id="634" name="直線コネクタ 633"/>
        <xdr:cNvCxnSpPr/>
      </xdr:nvCxnSpPr>
      <xdr:spPr>
        <a:xfrm flipV="1">
          <a:off x="15481300" y="12960404"/>
          <a:ext cx="838200" cy="1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117053</xdr:rowOff>
    </xdr:from>
    <xdr:to>
      <xdr:col>81</xdr:col>
      <xdr:colOff>50800</xdr:colOff>
      <xdr:row>75</xdr:row>
      <xdr:rowOff>144533</xdr:rowOff>
    </xdr:to>
    <xdr:cxnSp macro="">
      <xdr:nvCxnSpPr>
        <xdr:cNvPr id="637" name="直線コネクタ 636"/>
        <xdr:cNvCxnSpPr/>
      </xdr:nvCxnSpPr>
      <xdr:spPr>
        <a:xfrm flipV="1">
          <a:off x="14592300" y="12975803"/>
          <a:ext cx="889000" cy="2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141839</xdr:rowOff>
    </xdr:from>
    <xdr:to>
      <xdr:col>76</xdr:col>
      <xdr:colOff>114300</xdr:colOff>
      <xdr:row>75</xdr:row>
      <xdr:rowOff>144533</xdr:rowOff>
    </xdr:to>
    <xdr:cxnSp macro="">
      <xdr:nvCxnSpPr>
        <xdr:cNvPr id="640" name="直線コネクタ 639"/>
        <xdr:cNvCxnSpPr/>
      </xdr:nvCxnSpPr>
      <xdr:spPr>
        <a:xfrm>
          <a:off x="13703300" y="13000589"/>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140435</xdr:rowOff>
    </xdr:from>
    <xdr:to>
      <xdr:col>71</xdr:col>
      <xdr:colOff>177800</xdr:colOff>
      <xdr:row>75</xdr:row>
      <xdr:rowOff>141839</xdr:rowOff>
    </xdr:to>
    <xdr:cxnSp macro="">
      <xdr:nvCxnSpPr>
        <xdr:cNvPr id="643" name="直線コネクタ 642"/>
        <xdr:cNvCxnSpPr/>
      </xdr:nvCxnSpPr>
      <xdr:spPr>
        <a:xfrm>
          <a:off x="12814300" y="1299918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50854</xdr:rowOff>
    </xdr:from>
    <xdr:to>
      <xdr:col>85</xdr:col>
      <xdr:colOff>177800</xdr:colOff>
      <xdr:row>75</xdr:row>
      <xdr:rowOff>152454</xdr:rowOff>
    </xdr:to>
    <xdr:sp macro="" textlink="">
      <xdr:nvSpPr>
        <xdr:cNvPr id="653" name="楕円 652"/>
        <xdr:cNvSpPr/>
      </xdr:nvSpPr>
      <xdr:spPr>
        <a:xfrm>
          <a:off x="16268700" y="1290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29281</xdr:rowOff>
    </xdr:from>
    <xdr:ext cx="534377" cy="259045"/>
    <xdr:sp macro="" textlink="">
      <xdr:nvSpPr>
        <xdr:cNvPr id="654" name="公債費該当値テキスト"/>
        <xdr:cNvSpPr txBox="1"/>
      </xdr:nvSpPr>
      <xdr:spPr>
        <a:xfrm>
          <a:off x="16370300" y="128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66253</xdr:rowOff>
    </xdr:from>
    <xdr:to>
      <xdr:col>81</xdr:col>
      <xdr:colOff>101600</xdr:colOff>
      <xdr:row>75</xdr:row>
      <xdr:rowOff>167853</xdr:rowOff>
    </xdr:to>
    <xdr:sp macro="" textlink="">
      <xdr:nvSpPr>
        <xdr:cNvPr id="655" name="楕円 654"/>
        <xdr:cNvSpPr/>
      </xdr:nvSpPr>
      <xdr:spPr>
        <a:xfrm>
          <a:off x="15430500" y="1292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158979</xdr:rowOff>
    </xdr:from>
    <xdr:ext cx="534377" cy="259045"/>
    <xdr:sp macro="" textlink="">
      <xdr:nvSpPr>
        <xdr:cNvPr id="656" name="テキスト ボックス 655"/>
        <xdr:cNvSpPr txBox="1"/>
      </xdr:nvSpPr>
      <xdr:spPr>
        <a:xfrm>
          <a:off x="15214111" y="130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93733</xdr:rowOff>
    </xdr:from>
    <xdr:to>
      <xdr:col>76</xdr:col>
      <xdr:colOff>165100</xdr:colOff>
      <xdr:row>76</xdr:row>
      <xdr:rowOff>23884</xdr:rowOff>
    </xdr:to>
    <xdr:sp macro="" textlink="">
      <xdr:nvSpPr>
        <xdr:cNvPr id="657" name="楕円 656"/>
        <xdr:cNvSpPr/>
      </xdr:nvSpPr>
      <xdr:spPr>
        <a:xfrm>
          <a:off x="14541500" y="12952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15011</xdr:rowOff>
    </xdr:from>
    <xdr:ext cx="534377" cy="259045"/>
    <xdr:sp macro="" textlink="">
      <xdr:nvSpPr>
        <xdr:cNvPr id="658" name="テキスト ボックス 657"/>
        <xdr:cNvSpPr txBox="1"/>
      </xdr:nvSpPr>
      <xdr:spPr>
        <a:xfrm>
          <a:off x="14325111" y="130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91039</xdr:rowOff>
    </xdr:from>
    <xdr:to>
      <xdr:col>72</xdr:col>
      <xdr:colOff>38100</xdr:colOff>
      <xdr:row>76</xdr:row>
      <xdr:rowOff>21189</xdr:rowOff>
    </xdr:to>
    <xdr:sp macro="" textlink="">
      <xdr:nvSpPr>
        <xdr:cNvPr id="659" name="楕円 658"/>
        <xdr:cNvSpPr/>
      </xdr:nvSpPr>
      <xdr:spPr>
        <a:xfrm>
          <a:off x="13652500" y="129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12316</xdr:rowOff>
    </xdr:from>
    <xdr:ext cx="534377" cy="259045"/>
    <xdr:sp macro="" textlink="">
      <xdr:nvSpPr>
        <xdr:cNvPr id="660" name="テキスト ボックス 659"/>
        <xdr:cNvSpPr txBox="1"/>
      </xdr:nvSpPr>
      <xdr:spPr>
        <a:xfrm>
          <a:off x="13436111" y="1304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89635</xdr:rowOff>
    </xdr:from>
    <xdr:to>
      <xdr:col>67</xdr:col>
      <xdr:colOff>101600</xdr:colOff>
      <xdr:row>76</xdr:row>
      <xdr:rowOff>19785</xdr:rowOff>
    </xdr:to>
    <xdr:sp macro="" textlink="">
      <xdr:nvSpPr>
        <xdr:cNvPr id="661" name="楕円 660"/>
        <xdr:cNvSpPr/>
      </xdr:nvSpPr>
      <xdr:spPr>
        <a:xfrm>
          <a:off x="12763500" y="129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10912</xdr:rowOff>
    </xdr:from>
    <xdr:ext cx="534377" cy="259045"/>
    <xdr:sp macro="" textlink="">
      <xdr:nvSpPr>
        <xdr:cNvPr id="662" name="テキスト ボックス 661"/>
        <xdr:cNvSpPr txBox="1"/>
      </xdr:nvSpPr>
      <xdr:spPr>
        <a:xfrm>
          <a:off x="12547111" y="130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24248</xdr:rowOff>
    </xdr:from>
    <xdr:to>
      <xdr:col>85</xdr:col>
      <xdr:colOff>127000</xdr:colOff>
      <xdr:row>97</xdr:row>
      <xdr:rowOff>63649</xdr:rowOff>
    </xdr:to>
    <xdr:cxnSp macro="">
      <xdr:nvCxnSpPr>
        <xdr:cNvPr id="689" name="直線コネクタ 688"/>
        <xdr:cNvCxnSpPr/>
      </xdr:nvCxnSpPr>
      <xdr:spPr>
        <a:xfrm flipV="1">
          <a:off x="15481300" y="16654898"/>
          <a:ext cx="838200"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63649</xdr:rowOff>
    </xdr:from>
    <xdr:to>
      <xdr:col>81</xdr:col>
      <xdr:colOff>50800</xdr:colOff>
      <xdr:row>97</xdr:row>
      <xdr:rowOff>131964</xdr:rowOff>
    </xdr:to>
    <xdr:cxnSp macro="">
      <xdr:nvCxnSpPr>
        <xdr:cNvPr id="692" name="直線コネクタ 691"/>
        <xdr:cNvCxnSpPr/>
      </xdr:nvCxnSpPr>
      <xdr:spPr>
        <a:xfrm flipV="1">
          <a:off x="14592300" y="16694299"/>
          <a:ext cx="889000" cy="6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131964</xdr:rowOff>
    </xdr:from>
    <xdr:to>
      <xdr:col>76</xdr:col>
      <xdr:colOff>114300</xdr:colOff>
      <xdr:row>97</xdr:row>
      <xdr:rowOff>136709</xdr:rowOff>
    </xdr:to>
    <xdr:cxnSp macro="">
      <xdr:nvCxnSpPr>
        <xdr:cNvPr id="695" name="直線コネクタ 694"/>
        <xdr:cNvCxnSpPr/>
      </xdr:nvCxnSpPr>
      <xdr:spPr>
        <a:xfrm flipV="1">
          <a:off x="13703300" y="1676261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136709</xdr:rowOff>
    </xdr:from>
    <xdr:to>
      <xdr:col>71</xdr:col>
      <xdr:colOff>177800</xdr:colOff>
      <xdr:row>98</xdr:row>
      <xdr:rowOff>2074</xdr:rowOff>
    </xdr:to>
    <xdr:cxnSp macro="">
      <xdr:nvCxnSpPr>
        <xdr:cNvPr id="698" name="直線コネクタ 697"/>
        <xdr:cNvCxnSpPr/>
      </xdr:nvCxnSpPr>
      <xdr:spPr>
        <a:xfrm flipV="1">
          <a:off x="12814300" y="16767359"/>
          <a:ext cx="8890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144898</xdr:rowOff>
    </xdr:from>
    <xdr:to>
      <xdr:col>85</xdr:col>
      <xdr:colOff>177800</xdr:colOff>
      <xdr:row>97</xdr:row>
      <xdr:rowOff>75048</xdr:rowOff>
    </xdr:to>
    <xdr:sp macro="" textlink="">
      <xdr:nvSpPr>
        <xdr:cNvPr id="708" name="楕円 707"/>
        <xdr:cNvSpPr/>
      </xdr:nvSpPr>
      <xdr:spPr>
        <a:xfrm>
          <a:off x="16268700" y="166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167775</xdr:rowOff>
    </xdr:from>
    <xdr:ext cx="534377" cy="259045"/>
    <xdr:sp macro="" textlink="">
      <xdr:nvSpPr>
        <xdr:cNvPr id="709" name="積立金該当値テキスト"/>
        <xdr:cNvSpPr txBox="1"/>
      </xdr:nvSpPr>
      <xdr:spPr>
        <a:xfrm>
          <a:off x="16370300" y="1645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12849</xdr:rowOff>
    </xdr:from>
    <xdr:to>
      <xdr:col>81</xdr:col>
      <xdr:colOff>101600</xdr:colOff>
      <xdr:row>97</xdr:row>
      <xdr:rowOff>114449</xdr:rowOff>
    </xdr:to>
    <xdr:sp macro="" textlink="">
      <xdr:nvSpPr>
        <xdr:cNvPr id="710" name="楕円 709"/>
        <xdr:cNvSpPr/>
      </xdr:nvSpPr>
      <xdr:spPr>
        <a:xfrm>
          <a:off x="15430500" y="166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130976</xdr:rowOff>
    </xdr:from>
    <xdr:ext cx="534377" cy="259045"/>
    <xdr:sp macro="" textlink="">
      <xdr:nvSpPr>
        <xdr:cNvPr id="711" name="テキスト ボックス 710"/>
        <xdr:cNvSpPr txBox="1"/>
      </xdr:nvSpPr>
      <xdr:spPr>
        <a:xfrm>
          <a:off x="15214111" y="164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81164</xdr:rowOff>
    </xdr:from>
    <xdr:to>
      <xdr:col>76</xdr:col>
      <xdr:colOff>165100</xdr:colOff>
      <xdr:row>98</xdr:row>
      <xdr:rowOff>11314</xdr:rowOff>
    </xdr:to>
    <xdr:sp macro="" textlink="">
      <xdr:nvSpPr>
        <xdr:cNvPr id="712" name="楕円 711"/>
        <xdr:cNvSpPr/>
      </xdr:nvSpPr>
      <xdr:spPr>
        <a:xfrm>
          <a:off x="14541500" y="167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2441</xdr:rowOff>
    </xdr:from>
    <xdr:ext cx="534377" cy="259045"/>
    <xdr:sp macro="" textlink="">
      <xdr:nvSpPr>
        <xdr:cNvPr id="713" name="テキスト ボックス 712"/>
        <xdr:cNvSpPr txBox="1"/>
      </xdr:nvSpPr>
      <xdr:spPr>
        <a:xfrm>
          <a:off x="14325111" y="168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85909</xdr:rowOff>
    </xdr:from>
    <xdr:to>
      <xdr:col>72</xdr:col>
      <xdr:colOff>38100</xdr:colOff>
      <xdr:row>98</xdr:row>
      <xdr:rowOff>16059</xdr:rowOff>
    </xdr:to>
    <xdr:sp macro="" textlink="">
      <xdr:nvSpPr>
        <xdr:cNvPr id="714" name="楕円 713"/>
        <xdr:cNvSpPr/>
      </xdr:nvSpPr>
      <xdr:spPr>
        <a:xfrm>
          <a:off x="13652500" y="167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32586</xdr:rowOff>
    </xdr:from>
    <xdr:ext cx="534377" cy="259045"/>
    <xdr:sp macro="" textlink="">
      <xdr:nvSpPr>
        <xdr:cNvPr id="715" name="テキスト ボックス 714"/>
        <xdr:cNvSpPr txBox="1"/>
      </xdr:nvSpPr>
      <xdr:spPr>
        <a:xfrm>
          <a:off x="13436111" y="164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122724</xdr:rowOff>
    </xdr:from>
    <xdr:to>
      <xdr:col>67</xdr:col>
      <xdr:colOff>101600</xdr:colOff>
      <xdr:row>98</xdr:row>
      <xdr:rowOff>52874</xdr:rowOff>
    </xdr:to>
    <xdr:sp macro="" textlink="">
      <xdr:nvSpPr>
        <xdr:cNvPr id="716" name="楕円 715"/>
        <xdr:cNvSpPr/>
      </xdr:nvSpPr>
      <xdr:spPr>
        <a:xfrm>
          <a:off x="12763500" y="16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69401</xdr:rowOff>
    </xdr:from>
    <xdr:ext cx="534377" cy="259045"/>
    <xdr:sp macro="" textlink="">
      <xdr:nvSpPr>
        <xdr:cNvPr id="717" name="テキスト ボックス 716"/>
        <xdr:cNvSpPr txBox="1"/>
      </xdr:nvSpPr>
      <xdr:spPr>
        <a:xfrm>
          <a:off x="12547111" y="1652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81224</xdr:rowOff>
    </xdr:from>
    <xdr:to>
      <xdr:col>116</xdr:col>
      <xdr:colOff>63500</xdr:colOff>
      <xdr:row>38</xdr:row>
      <xdr:rowOff>99649</xdr:rowOff>
    </xdr:to>
    <xdr:cxnSp macro="">
      <xdr:nvCxnSpPr>
        <xdr:cNvPr id="744" name="直線コネクタ 743"/>
        <xdr:cNvCxnSpPr/>
      </xdr:nvCxnSpPr>
      <xdr:spPr>
        <a:xfrm>
          <a:off x="21323300" y="6596324"/>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49997</xdr:rowOff>
    </xdr:from>
    <xdr:to>
      <xdr:col>111</xdr:col>
      <xdr:colOff>177800</xdr:colOff>
      <xdr:row>38</xdr:row>
      <xdr:rowOff>81224</xdr:rowOff>
    </xdr:to>
    <xdr:cxnSp macro="">
      <xdr:nvCxnSpPr>
        <xdr:cNvPr id="747" name="直線コネクタ 746"/>
        <xdr:cNvCxnSpPr/>
      </xdr:nvCxnSpPr>
      <xdr:spPr>
        <a:xfrm>
          <a:off x="20434300" y="6222197"/>
          <a:ext cx="889000" cy="37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49997</xdr:rowOff>
    </xdr:from>
    <xdr:to>
      <xdr:col>107</xdr:col>
      <xdr:colOff>50800</xdr:colOff>
      <xdr:row>37</xdr:row>
      <xdr:rowOff>112954</xdr:rowOff>
    </xdr:to>
    <xdr:cxnSp macro="">
      <xdr:nvCxnSpPr>
        <xdr:cNvPr id="750" name="直線コネクタ 749"/>
        <xdr:cNvCxnSpPr/>
      </xdr:nvCxnSpPr>
      <xdr:spPr>
        <a:xfrm flipV="1">
          <a:off x="19545300" y="6222197"/>
          <a:ext cx="889000" cy="2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137368</xdr:rowOff>
    </xdr:from>
    <xdr:to>
      <xdr:col>102</xdr:col>
      <xdr:colOff>114300</xdr:colOff>
      <xdr:row>37</xdr:row>
      <xdr:rowOff>112954</xdr:rowOff>
    </xdr:to>
    <xdr:cxnSp macro="">
      <xdr:nvCxnSpPr>
        <xdr:cNvPr id="753" name="直線コネクタ 752"/>
        <xdr:cNvCxnSpPr/>
      </xdr:nvCxnSpPr>
      <xdr:spPr>
        <a:xfrm>
          <a:off x="18656300" y="6309568"/>
          <a:ext cx="889000" cy="14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48849</xdr:rowOff>
    </xdr:from>
    <xdr:to>
      <xdr:col>116</xdr:col>
      <xdr:colOff>114300</xdr:colOff>
      <xdr:row>38</xdr:row>
      <xdr:rowOff>150449</xdr:rowOff>
    </xdr:to>
    <xdr:sp macro="" textlink="">
      <xdr:nvSpPr>
        <xdr:cNvPr id="763" name="楕円 762"/>
        <xdr:cNvSpPr/>
      </xdr:nvSpPr>
      <xdr:spPr>
        <a:xfrm>
          <a:off x="22110700" y="65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135226</xdr:rowOff>
    </xdr:from>
    <xdr:ext cx="378565" cy="259045"/>
    <xdr:sp macro="" textlink="">
      <xdr:nvSpPr>
        <xdr:cNvPr id="764" name="投資及び出資金該当値テキスト"/>
        <xdr:cNvSpPr txBox="1"/>
      </xdr:nvSpPr>
      <xdr:spPr>
        <a:xfrm>
          <a:off x="22212300" y="64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30424</xdr:rowOff>
    </xdr:from>
    <xdr:to>
      <xdr:col>112</xdr:col>
      <xdr:colOff>38100</xdr:colOff>
      <xdr:row>38</xdr:row>
      <xdr:rowOff>132024</xdr:rowOff>
    </xdr:to>
    <xdr:sp macro="" textlink="">
      <xdr:nvSpPr>
        <xdr:cNvPr id="765" name="楕円 764"/>
        <xdr:cNvSpPr/>
      </xdr:nvSpPr>
      <xdr:spPr>
        <a:xfrm>
          <a:off x="21272500" y="65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123151</xdr:rowOff>
    </xdr:from>
    <xdr:ext cx="469744" cy="259045"/>
    <xdr:sp macro="" textlink="">
      <xdr:nvSpPr>
        <xdr:cNvPr id="766" name="テキスト ボックス 765"/>
        <xdr:cNvSpPr txBox="1"/>
      </xdr:nvSpPr>
      <xdr:spPr>
        <a:xfrm>
          <a:off x="21088428" y="663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170647</xdr:rowOff>
    </xdr:from>
    <xdr:to>
      <xdr:col>107</xdr:col>
      <xdr:colOff>101600</xdr:colOff>
      <xdr:row>36</xdr:row>
      <xdr:rowOff>100797</xdr:rowOff>
    </xdr:to>
    <xdr:sp macro="" textlink="">
      <xdr:nvSpPr>
        <xdr:cNvPr id="767" name="楕円 766"/>
        <xdr:cNvSpPr/>
      </xdr:nvSpPr>
      <xdr:spPr>
        <a:xfrm>
          <a:off x="20383500" y="617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117324</xdr:rowOff>
    </xdr:from>
    <xdr:ext cx="469744" cy="259045"/>
    <xdr:sp macro="" textlink="">
      <xdr:nvSpPr>
        <xdr:cNvPr id="768" name="テキスト ボックス 767"/>
        <xdr:cNvSpPr txBox="1"/>
      </xdr:nvSpPr>
      <xdr:spPr>
        <a:xfrm>
          <a:off x="20199428" y="594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62154</xdr:rowOff>
    </xdr:from>
    <xdr:to>
      <xdr:col>102</xdr:col>
      <xdr:colOff>165100</xdr:colOff>
      <xdr:row>37</xdr:row>
      <xdr:rowOff>163754</xdr:rowOff>
    </xdr:to>
    <xdr:sp macro="" textlink="">
      <xdr:nvSpPr>
        <xdr:cNvPr id="769" name="楕円 768"/>
        <xdr:cNvSpPr/>
      </xdr:nvSpPr>
      <xdr:spPr>
        <a:xfrm>
          <a:off x="194945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8831</xdr:rowOff>
    </xdr:from>
    <xdr:ext cx="469744" cy="259045"/>
    <xdr:sp macro="" textlink="">
      <xdr:nvSpPr>
        <xdr:cNvPr id="770" name="テキスト ボックス 769"/>
        <xdr:cNvSpPr txBox="1"/>
      </xdr:nvSpPr>
      <xdr:spPr>
        <a:xfrm>
          <a:off x="19310428" y="61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86568</xdr:rowOff>
    </xdr:from>
    <xdr:to>
      <xdr:col>98</xdr:col>
      <xdr:colOff>38100</xdr:colOff>
      <xdr:row>37</xdr:row>
      <xdr:rowOff>16718</xdr:rowOff>
    </xdr:to>
    <xdr:sp macro="" textlink="">
      <xdr:nvSpPr>
        <xdr:cNvPr id="771" name="楕円 770"/>
        <xdr:cNvSpPr/>
      </xdr:nvSpPr>
      <xdr:spPr>
        <a:xfrm>
          <a:off x="18605500" y="62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33245</xdr:rowOff>
    </xdr:from>
    <xdr:ext cx="469744" cy="259045"/>
    <xdr:sp macro="" textlink="">
      <xdr:nvSpPr>
        <xdr:cNvPr id="772" name="テキスト ボックス 771"/>
        <xdr:cNvSpPr txBox="1"/>
      </xdr:nvSpPr>
      <xdr:spPr>
        <a:xfrm>
          <a:off x="18421428" y="60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152235</xdr:rowOff>
    </xdr:from>
    <xdr:to>
      <xdr:col>116</xdr:col>
      <xdr:colOff>63500</xdr:colOff>
      <xdr:row>58</xdr:row>
      <xdr:rowOff>153226</xdr:rowOff>
    </xdr:to>
    <xdr:cxnSp macro="">
      <xdr:nvCxnSpPr>
        <xdr:cNvPr id="801" name="直線コネクタ 800"/>
        <xdr:cNvCxnSpPr/>
      </xdr:nvCxnSpPr>
      <xdr:spPr>
        <a:xfrm>
          <a:off x="21323300" y="1009633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152235</xdr:rowOff>
    </xdr:from>
    <xdr:to>
      <xdr:col>111</xdr:col>
      <xdr:colOff>177800</xdr:colOff>
      <xdr:row>58</xdr:row>
      <xdr:rowOff>155702</xdr:rowOff>
    </xdr:to>
    <xdr:cxnSp macro="">
      <xdr:nvCxnSpPr>
        <xdr:cNvPr id="804" name="直線コネクタ 803"/>
        <xdr:cNvCxnSpPr/>
      </xdr:nvCxnSpPr>
      <xdr:spPr>
        <a:xfrm flipV="1">
          <a:off x="20434300" y="1009633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130061</xdr:rowOff>
    </xdr:from>
    <xdr:to>
      <xdr:col>107</xdr:col>
      <xdr:colOff>50800</xdr:colOff>
      <xdr:row>58</xdr:row>
      <xdr:rowOff>155702</xdr:rowOff>
    </xdr:to>
    <xdr:cxnSp macro="">
      <xdr:nvCxnSpPr>
        <xdr:cNvPr id="807" name="直線コネクタ 806"/>
        <xdr:cNvCxnSpPr/>
      </xdr:nvCxnSpPr>
      <xdr:spPr>
        <a:xfrm>
          <a:off x="19545300" y="9902711"/>
          <a:ext cx="889000" cy="19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130061</xdr:rowOff>
    </xdr:from>
    <xdr:to>
      <xdr:col>102</xdr:col>
      <xdr:colOff>114300</xdr:colOff>
      <xdr:row>57</xdr:row>
      <xdr:rowOff>132766</xdr:rowOff>
    </xdr:to>
    <xdr:cxnSp macro="">
      <xdr:nvCxnSpPr>
        <xdr:cNvPr id="810" name="直線コネクタ 809"/>
        <xdr:cNvCxnSpPr/>
      </xdr:nvCxnSpPr>
      <xdr:spPr>
        <a:xfrm flipV="1">
          <a:off x="18656300" y="990271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102426</xdr:rowOff>
    </xdr:from>
    <xdr:to>
      <xdr:col>116</xdr:col>
      <xdr:colOff>114300</xdr:colOff>
      <xdr:row>59</xdr:row>
      <xdr:rowOff>32576</xdr:rowOff>
    </xdr:to>
    <xdr:sp macro="" textlink="">
      <xdr:nvSpPr>
        <xdr:cNvPr id="820" name="楕円 819"/>
        <xdr:cNvSpPr/>
      </xdr:nvSpPr>
      <xdr:spPr>
        <a:xfrm>
          <a:off x="221107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17353</xdr:rowOff>
    </xdr:from>
    <xdr:ext cx="469744" cy="259045"/>
    <xdr:sp macro="" textlink="">
      <xdr:nvSpPr>
        <xdr:cNvPr id="821" name="貸付金該当値テキスト"/>
        <xdr:cNvSpPr txBox="1"/>
      </xdr:nvSpPr>
      <xdr:spPr>
        <a:xfrm>
          <a:off x="22212300" y="996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101435</xdr:rowOff>
    </xdr:from>
    <xdr:to>
      <xdr:col>112</xdr:col>
      <xdr:colOff>38100</xdr:colOff>
      <xdr:row>59</xdr:row>
      <xdr:rowOff>31585</xdr:rowOff>
    </xdr:to>
    <xdr:sp macro="" textlink="">
      <xdr:nvSpPr>
        <xdr:cNvPr id="822" name="楕円 821"/>
        <xdr:cNvSpPr/>
      </xdr:nvSpPr>
      <xdr:spPr>
        <a:xfrm>
          <a:off x="21272500" y="100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22712</xdr:rowOff>
    </xdr:from>
    <xdr:ext cx="469744" cy="259045"/>
    <xdr:sp macro="" textlink="">
      <xdr:nvSpPr>
        <xdr:cNvPr id="823" name="テキスト ボックス 822"/>
        <xdr:cNvSpPr txBox="1"/>
      </xdr:nvSpPr>
      <xdr:spPr>
        <a:xfrm>
          <a:off x="21088428" y="1013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104902</xdr:rowOff>
    </xdr:from>
    <xdr:to>
      <xdr:col>107</xdr:col>
      <xdr:colOff>101600</xdr:colOff>
      <xdr:row>59</xdr:row>
      <xdr:rowOff>35052</xdr:rowOff>
    </xdr:to>
    <xdr:sp macro="" textlink="">
      <xdr:nvSpPr>
        <xdr:cNvPr id="824" name="楕円 823"/>
        <xdr:cNvSpPr/>
      </xdr:nvSpPr>
      <xdr:spPr>
        <a:xfrm>
          <a:off x="20383500" y="10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26179</xdr:rowOff>
    </xdr:from>
    <xdr:ext cx="469744" cy="259045"/>
    <xdr:sp macro="" textlink="">
      <xdr:nvSpPr>
        <xdr:cNvPr id="825" name="テキスト ボックス 824"/>
        <xdr:cNvSpPr txBox="1"/>
      </xdr:nvSpPr>
      <xdr:spPr>
        <a:xfrm>
          <a:off x="20199428"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79261</xdr:rowOff>
    </xdr:from>
    <xdr:to>
      <xdr:col>102</xdr:col>
      <xdr:colOff>165100</xdr:colOff>
      <xdr:row>58</xdr:row>
      <xdr:rowOff>9411</xdr:rowOff>
    </xdr:to>
    <xdr:sp macro="" textlink="">
      <xdr:nvSpPr>
        <xdr:cNvPr id="826" name="楕円 825"/>
        <xdr:cNvSpPr/>
      </xdr:nvSpPr>
      <xdr:spPr>
        <a:xfrm>
          <a:off x="19494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25938</xdr:rowOff>
    </xdr:from>
    <xdr:ext cx="469744" cy="259045"/>
    <xdr:sp macro="" textlink="">
      <xdr:nvSpPr>
        <xdr:cNvPr id="827" name="テキスト ボックス 826"/>
        <xdr:cNvSpPr txBox="1"/>
      </xdr:nvSpPr>
      <xdr:spPr>
        <a:xfrm>
          <a:off x="19310428" y="962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81966</xdr:rowOff>
    </xdr:from>
    <xdr:to>
      <xdr:col>98</xdr:col>
      <xdr:colOff>38100</xdr:colOff>
      <xdr:row>58</xdr:row>
      <xdr:rowOff>12116</xdr:rowOff>
    </xdr:to>
    <xdr:sp macro="" textlink="">
      <xdr:nvSpPr>
        <xdr:cNvPr id="828" name="楕円 827"/>
        <xdr:cNvSpPr/>
      </xdr:nvSpPr>
      <xdr:spPr>
        <a:xfrm>
          <a:off x="18605500" y="98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28643</xdr:rowOff>
    </xdr:from>
    <xdr:ext cx="469744" cy="259045"/>
    <xdr:sp macro="" textlink="">
      <xdr:nvSpPr>
        <xdr:cNvPr id="829" name="テキスト ボックス 828"/>
        <xdr:cNvSpPr txBox="1"/>
      </xdr:nvSpPr>
      <xdr:spPr>
        <a:xfrm>
          <a:off x="18421428" y="96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50157</xdr:rowOff>
    </xdr:from>
    <xdr:to>
      <xdr:col>116</xdr:col>
      <xdr:colOff>63500</xdr:colOff>
      <xdr:row>74</xdr:row>
      <xdr:rowOff>89591</xdr:rowOff>
    </xdr:to>
    <xdr:cxnSp macro="">
      <xdr:nvCxnSpPr>
        <xdr:cNvPr id="857" name="直線コネクタ 856"/>
        <xdr:cNvCxnSpPr/>
      </xdr:nvCxnSpPr>
      <xdr:spPr>
        <a:xfrm flipV="1">
          <a:off x="21323300" y="12737457"/>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89591</xdr:rowOff>
    </xdr:from>
    <xdr:to>
      <xdr:col>111</xdr:col>
      <xdr:colOff>177800</xdr:colOff>
      <xdr:row>74</xdr:row>
      <xdr:rowOff>121938</xdr:rowOff>
    </xdr:to>
    <xdr:cxnSp macro="">
      <xdr:nvCxnSpPr>
        <xdr:cNvPr id="860" name="直線コネクタ 859"/>
        <xdr:cNvCxnSpPr/>
      </xdr:nvCxnSpPr>
      <xdr:spPr>
        <a:xfrm flipV="1">
          <a:off x="20434300" y="12776891"/>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121938</xdr:rowOff>
    </xdr:from>
    <xdr:to>
      <xdr:col>107</xdr:col>
      <xdr:colOff>50800</xdr:colOff>
      <xdr:row>74</xdr:row>
      <xdr:rowOff>168321</xdr:rowOff>
    </xdr:to>
    <xdr:cxnSp macro="">
      <xdr:nvCxnSpPr>
        <xdr:cNvPr id="863" name="直線コネクタ 862"/>
        <xdr:cNvCxnSpPr/>
      </xdr:nvCxnSpPr>
      <xdr:spPr>
        <a:xfrm flipV="1">
          <a:off x="19545300" y="12809238"/>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168321</xdr:rowOff>
    </xdr:from>
    <xdr:to>
      <xdr:col>102</xdr:col>
      <xdr:colOff>114300</xdr:colOff>
      <xdr:row>75</xdr:row>
      <xdr:rowOff>28098</xdr:rowOff>
    </xdr:to>
    <xdr:cxnSp macro="">
      <xdr:nvCxnSpPr>
        <xdr:cNvPr id="866" name="直線コネクタ 865"/>
        <xdr:cNvCxnSpPr/>
      </xdr:nvCxnSpPr>
      <xdr:spPr>
        <a:xfrm flipV="1">
          <a:off x="18656300" y="12855621"/>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170807</xdr:rowOff>
    </xdr:from>
    <xdr:to>
      <xdr:col>116</xdr:col>
      <xdr:colOff>114300</xdr:colOff>
      <xdr:row>74</xdr:row>
      <xdr:rowOff>100957</xdr:rowOff>
    </xdr:to>
    <xdr:sp macro="" textlink="">
      <xdr:nvSpPr>
        <xdr:cNvPr id="876" name="楕円 875"/>
        <xdr:cNvSpPr/>
      </xdr:nvSpPr>
      <xdr:spPr>
        <a:xfrm>
          <a:off x="22110700" y="126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22234</xdr:rowOff>
    </xdr:from>
    <xdr:ext cx="534377" cy="259045"/>
    <xdr:sp macro="" textlink="">
      <xdr:nvSpPr>
        <xdr:cNvPr id="877" name="繰出金該当値テキスト"/>
        <xdr:cNvSpPr txBox="1"/>
      </xdr:nvSpPr>
      <xdr:spPr>
        <a:xfrm>
          <a:off x="22212300" y="125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38791</xdr:rowOff>
    </xdr:from>
    <xdr:to>
      <xdr:col>112</xdr:col>
      <xdr:colOff>38100</xdr:colOff>
      <xdr:row>74</xdr:row>
      <xdr:rowOff>140391</xdr:rowOff>
    </xdr:to>
    <xdr:sp macro="" textlink="">
      <xdr:nvSpPr>
        <xdr:cNvPr id="878" name="楕円 877"/>
        <xdr:cNvSpPr/>
      </xdr:nvSpPr>
      <xdr:spPr>
        <a:xfrm>
          <a:off x="21272500" y="127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156918</xdr:rowOff>
    </xdr:from>
    <xdr:ext cx="534377" cy="259045"/>
    <xdr:sp macro="" textlink="">
      <xdr:nvSpPr>
        <xdr:cNvPr id="879" name="テキスト ボックス 878"/>
        <xdr:cNvSpPr txBox="1"/>
      </xdr:nvSpPr>
      <xdr:spPr>
        <a:xfrm>
          <a:off x="21056111" y="125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71138</xdr:rowOff>
    </xdr:from>
    <xdr:to>
      <xdr:col>107</xdr:col>
      <xdr:colOff>101600</xdr:colOff>
      <xdr:row>75</xdr:row>
      <xdr:rowOff>1288</xdr:rowOff>
    </xdr:to>
    <xdr:sp macro="" textlink="">
      <xdr:nvSpPr>
        <xdr:cNvPr id="880" name="楕円 879"/>
        <xdr:cNvSpPr/>
      </xdr:nvSpPr>
      <xdr:spPr>
        <a:xfrm>
          <a:off x="20383500" y="127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17815</xdr:rowOff>
    </xdr:from>
    <xdr:ext cx="534377" cy="259045"/>
    <xdr:sp macro="" textlink="">
      <xdr:nvSpPr>
        <xdr:cNvPr id="881" name="テキスト ボックス 880"/>
        <xdr:cNvSpPr txBox="1"/>
      </xdr:nvSpPr>
      <xdr:spPr>
        <a:xfrm>
          <a:off x="20167111" y="1253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117521</xdr:rowOff>
    </xdr:from>
    <xdr:to>
      <xdr:col>102</xdr:col>
      <xdr:colOff>165100</xdr:colOff>
      <xdr:row>75</xdr:row>
      <xdr:rowOff>47671</xdr:rowOff>
    </xdr:to>
    <xdr:sp macro="" textlink="">
      <xdr:nvSpPr>
        <xdr:cNvPr id="882" name="楕円 881"/>
        <xdr:cNvSpPr/>
      </xdr:nvSpPr>
      <xdr:spPr>
        <a:xfrm>
          <a:off x="19494500" y="128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64198</xdr:rowOff>
    </xdr:from>
    <xdr:ext cx="534377" cy="259045"/>
    <xdr:sp macro="" textlink="">
      <xdr:nvSpPr>
        <xdr:cNvPr id="883" name="テキスト ボックス 882"/>
        <xdr:cNvSpPr txBox="1"/>
      </xdr:nvSpPr>
      <xdr:spPr>
        <a:xfrm>
          <a:off x="19278111" y="1258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148748</xdr:rowOff>
    </xdr:from>
    <xdr:to>
      <xdr:col>98</xdr:col>
      <xdr:colOff>38100</xdr:colOff>
      <xdr:row>75</xdr:row>
      <xdr:rowOff>78898</xdr:rowOff>
    </xdr:to>
    <xdr:sp macro="" textlink="">
      <xdr:nvSpPr>
        <xdr:cNvPr id="884" name="楕円 883"/>
        <xdr:cNvSpPr/>
      </xdr:nvSpPr>
      <xdr:spPr>
        <a:xfrm>
          <a:off x="18605500" y="128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95425</xdr:rowOff>
    </xdr:from>
    <xdr:ext cx="534377" cy="259045"/>
    <xdr:sp macro="" textlink="">
      <xdr:nvSpPr>
        <xdr:cNvPr id="885" name="テキスト ボックス 884"/>
        <xdr:cNvSpPr txBox="1"/>
      </xdr:nvSpPr>
      <xdr:spPr>
        <a:xfrm>
          <a:off x="18389111" y="126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円となっており、消防・高等学校等の直営実施が影響し、類似団体と比較して住民１人当たりのコストが高い状況となっている。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41,629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円となっており、新型コロナウイルス感染症に係る国庫支出金の償還が減少したことにより、昨年度と比較して減少している。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円となっており、物価高騰対応重点支援地方創生臨時交付金事業が影響し、大きく増加している。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今後とも引き続き、施設の統廃合や事務事業の見直し、それに伴う人員配置の適正化を行う等、効率的な事業執行に努める。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31801</xdr:rowOff>
    </xdr:from>
    <xdr:to>
      <xdr:col>24</xdr:col>
      <xdr:colOff>63500</xdr:colOff>
      <xdr:row>32</xdr:row>
      <xdr:rowOff>108610</xdr:rowOff>
    </xdr:to>
    <xdr:cxnSp macro="">
      <xdr:nvCxnSpPr>
        <xdr:cNvPr id="59" name="直線コネクタ 58"/>
        <xdr:cNvCxnSpPr/>
      </xdr:nvCxnSpPr>
      <xdr:spPr>
        <a:xfrm flipV="1">
          <a:off x="3797300" y="5518201"/>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108610</xdr:rowOff>
    </xdr:from>
    <xdr:to>
      <xdr:col>19</xdr:col>
      <xdr:colOff>177800</xdr:colOff>
      <xdr:row>32</xdr:row>
      <xdr:rowOff>112268</xdr:rowOff>
    </xdr:to>
    <xdr:cxnSp macro="">
      <xdr:nvCxnSpPr>
        <xdr:cNvPr id="62" name="直線コネクタ 61"/>
        <xdr:cNvCxnSpPr/>
      </xdr:nvCxnSpPr>
      <xdr:spPr>
        <a:xfrm flipV="1">
          <a:off x="2908300" y="559501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92608</xdr:rowOff>
    </xdr:from>
    <xdr:to>
      <xdr:col>15</xdr:col>
      <xdr:colOff>50800</xdr:colOff>
      <xdr:row>32</xdr:row>
      <xdr:rowOff>112268</xdr:rowOff>
    </xdr:to>
    <xdr:cxnSp macro="">
      <xdr:nvCxnSpPr>
        <xdr:cNvPr id="65" name="直線コネクタ 64"/>
        <xdr:cNvCxnSpPr/>
      </xdr:nvCxnSpPr>
      <xdr:spPr>
        <a:xfrm>
          <a:off x="2019300" y="557900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92608</xdr:rowOff>
    </xdr:from>
    <xdr:to>
      <xdr:col>10</xdr:col>
      <xdr:colOff>114300</xdr:colOff>
      <xdr:row>32</xdr:row>
      <xdr:rowOff>103124</xdr:rowOff>
    </xdr:to>
    <xdr:cxnSp macro="">
      <xdr:nvCxnSpPr>
        <xdr:cNvPr id="68" name="直線コネクタ 67"/>
        <xdr:cNvCxnSpPr/>
      </xdr:nvCxnSpPr>
      <xdr:spPr>
        <a:xfrm flipV="1">
          <a:off x="1130300" y="55790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152451</xdr:rowOff>
    </xdr:from>
    <xdr:to>
      <xdr:col>24</xdr:col>
      <xdr:colOff>114300</xdr:colOff>
      <xdr:row>32</xdr:row>
      <xdr:rowOff>82601</xdr:rowOff>
    </xdr:to>
    <xdr:sp macro="" textlink="">
      <xdr:nvSpPr>
        <xdr:cNvPr id="78" name="楕円 77"/>
        <xdr:cNvSpPr/>
      </xdr:nvSpPr>
      <xdr:spPr>
        <a:xfrm>
          <a:off x="4584700" y="546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105478</xdr:rowOff>
    </xdr:from>
    <xdr:ext cx="469744" cy="259045"/>
    <xdr:sp macro="" textlink="">
      <xdr:nvSpPr>
        <xdr:cNvPr id="79" name="議会費該当値テキスト"/>
        <xdr:cNvSpPr txBox="1"/>
      </xdr:nvSpPr>
      <xdr:spPr>
        <a:xfrm>
          <a:off x="4686300" y="542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57810</xdr:rowOff>
    </xdr:from>
    <xdr:to>
      <xdr:col>20</xdr:col>
      <xdr:colOff>38100</xdr:colOff>
      <xdr:row>32</xdr:row>
      <xdr:rowOff>159410</xdr:rowOff>
    </xdr:to>
    <xdr:sp macro="" textlink="">
      <xdr:nvSpPr>
        <xdr:cNvPr id="80" name="楕円 79"/>
        <xdr:cNvSpPr/>
      </xdr:nvSpPr>
      <xdr:spPr>
        <a:xfrm>
          <a:off x="3746500" y="55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4487</xdr:rowOff>
    </xdr:from>
    <xdr:ext cx="469744" cy="259045"/>
    <xdr:sp macro="" textlink="">
      <xdr:nvSpPr>
        <xdr:cNvPr id="81" name="テキスト ボックス 80"/>
        <xdr:cNvSpPr txBox="1"/>
      </xdr:nvSpPr>
      <xdr:spPr>
        <a:xfrm>
          <a:off x="3562428" y="53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61468</xdr:rowOff>
    </xdr:from>
    <xdr:to>
      <xdr:col>15</xdr:col>
      <xdr:colOff>101600</xdr:colOff>
      <xdr:row>32</xdr:row>
      <xdr:rowOff>163068</xdr:rowOff>
    </xdr:to>
    <xdr:sp macro="" textlink="">
      <xdr:nvSpPr>
        <xdr:cNvPr id="82" name="楕円 81"/>
        <xdr:cNvSpPr/>
      </xdr:nvSpPr>
      <xdr:spPr>
        <a:xfrm>
          <a:off x="2857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8145</xdr:rowOff>
    </xdr:from>
    <xdr:ext cx="469744" cy="259045"/>
    <xdr:sp macro="" textlink="">
      <xdr:nvSpPr>
        <xdr:cNvPr id="83" name="テキスト ボックス 82"/>
        <xdr:cNvSpPr txBox="1"/>
      </xdr:nvSpPr>
      <xdr:spPr>
        <a:xfrm>
          <a:off x="2673428"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41808</xdr:rowOff>
    </xdr:from>
    <xdr:to>
      <xdr:col>10</xdr:col>
      <xdr:colOff>165100</xdr:colOff>
      <xdr:row>32</xdr:row>
      <xdr:rowOff>143408</xdr:rowOff>
    </xdr:to>
    <xdr:sp macro="" textlink="">
      <xdr:nvSpPr>
        <xdr:cNvPr id="84" name="楕円 83"/>
        <xdr:cNvSpPr/>
      </xdr:nvSpPr>
      <xdr:spPr>
        <a:xfrm>
          <a:off x="1968500" y="55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159935</xdr:rowOff>
    </xdr:from>
    <xdr:ext cx="469744" cy="259045"/>
    <xdr:sp macro="" textlink="">
      <xdr:nvSpPr>
        <xdr:cNvPr id="85" name="テキスト ボックス 84"/>
        <xdr:cNvSpPr txBox="1"/>
      </xdr:nvSpPr>
      <xdr:spPr>
        <a:xfrm>
          <a:off x="1784428" y="53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52324</xdr:rowOff>
    </xdr:from>
    <xdr:to>
      <xdr:col>6</xdr:col>
      <xdr:colOff>38100</xdr:colOff>
      <xdr:row>32</xdr:row>
      <xdr:rowOff>153924</xdr:rowOff>
    </xdr:to>
    <xdr:sp macro="" textlink="">
      <xdr:nvSpPr>
        <xdr:cNvPr id="86" name="楕円 85"/>
        <xdr:cNvSpPr/>
      </xdr:nvSpPr>
      <xdr:spPr>
        <a:xfrm>
          <a:off x="10795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170451</xdr:rowOff>
    </xdr:from>
    <xdr:ext cx="469744" cy="259045"/>
    <xdr:sp macro="" textlink="">
      <xdr:nvSpPr>
        <xdr:cNvPr id="87" name="テキスト ボックス 86"/>
        <xdr:cNvSpPr txBox="1"/>
      </xdr:nvSpPr>
      <xdr:spPr>
        <a:xfrm>
          <a:off x="895428" y="53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159913</xdr:rowOff>
    </xdr:from>
    <xdr:to>
      <xdr:col>24</xdr:col>
      <xdr:colOff>63500</xdr:colOff>
      <xdr:row>57</xdr:row>
      <xdr:rowOff>10057</xdr:rowOff>
    </xdr:to>
    <xdr:cxnSp macro="">
      <xdr:nvCxnSpPr>
        <xdr:cNvPr id="114" name="直線コネクタ 113"/>
        <xdr:cNvCxnSpPr/>
      </xdr:nvCxnSpPr>
      <xdr:spPr>
        <a:xfrm flipV="1">
          <a:off x="3797300" y="9761113"/>
          <a:ext cx="838200" cy="2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10057</xdr:rowOff>
    </xdr:from>
    <xdr:to>
      <xdr:col>19</xdr:col>
      <xdr:colOff>177800</xdr:colOff>
      <xdr:row>57</xdr:row>
      <xdr:rowOff>55068</xdr:rowOff>
    </xdr:to>
    <xdr:cxnSp macro="">
      <xdr:nvCxnSpPr>
        <xdr:cNvPr id="117" name="直線コネクタ 116"/>
        <xdr:cNvCxnSpPr/>
      </xdr:nvCxnSpPr>
      <xdr:spPr>
        <a:xfrm flipV="1">
          <a:off x="2908300" y="9782707"/>
          <a:ext cx="8890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119766</xdr:rowOff>
    </xdr:from>
    <xdr:to>
      <xdr:col>15</xdr:col>
      <xdr:colOff>50800</xdr:colOff>
      <xdr:row>57</xdr:row>
      <xdr:rowOff>55068</xdr:rowOff>
    </xdr:to>
    <xdr:cxnSp macro="">
      <xdr:nvCxnSpPr>
        <xdr:cNvPr id="120" name="直線コネクタ 119"/>
        <xdr:cNvCxnSpPr/>
      </xdr:nvCxnSpPr>
      <xdr:spPr>
        <a:xfrm>
          <a:off x="2019300" y="9378066"/>
          <a:ext cx="889000" cy="4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119766</xdr:rowOff>
    </xdr:from>
    <xdr:to>
      <xdr:col>10</xdr:col>
      <xdr:colOff>114300</xdr:colOff>
      <xdr:row>57</xdr:row>
      <xdr:rowOff>86637</xdr:rowOff>
    </xdr:to>
    <xdr:cxnSp macro="">
      <xdr:nvCxnSpPr>
        <xdr:cNvPr id="123" name="直線コネクタ 122"/>
        <xdr:cNvCxnSpPr/>
      </xdr:nvCxnSpPr>
      <xdr:spPr>
        <a:xfrm flipV="1">
          <a:off x="1130300" y="9378066"/>
          <a:ext cx="889000" cy="4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109113</xdr:rowOff>
    </xdr:from>
    <xdr:to>
      <xdr:col>24</xdr:col>
      <xdr:colOff>114300</xdr:colOff>
      <xdr:row>57</xdr:row>
      <xdr:rowOff>39263</xdr:rowOff>
    </xdr:to>
    <xdr:sp macro="" textlink="">
      <xdr:nvSpPr>
        <xdr:cNvPr id="133" name="楕円 132"/>
        <xdr:cNvSpPr/>
      </xdr:nvSpPr>
      <xdr:spPr>
        <a:xfrm>
          <a:off x="4584700" y="97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87540</xdr:rowOff>
    </xdr:from>
    <xdr:ext cx="534377" cy="259045"/>
    <xdr:sp macro="" textlink="">
      <xdr:nvSpPr>
        <xdr:cNvPr id="134" name="総務費該当値テキスト"/>
        <xdr:cNvSpPr txBox="1"/>
      </xdr:nvSpPr>
      <xdr:spPr>
        <a:xfrm>
          <a:off x="4686300" y="96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130707</xdr:rowOff>
    </xdr:from>
    <xdr:to>
      <xdr:col>20</xdr:col>
      <xdr:colOff>38100</xdr:colOff>
      <xdr:row>57</xdr:row>
      <xdr:rowOff>60857</xdr:rowOff>
    </xdr:to>
    <xdr:sp macro="" textlink="">
      <xdr:nvSpPr>
        <xdr:cNvPr id="135" name="楕円 134"/>
        <xdr:cNvSpPr/>
      </xdr:nvSpPr>
      <xdr:spPr>
        <a:xfrm>
          <a:off x="3746500" y="9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51984</xdr:rowOff>
    </xdr:from>
    <xdr:ext cx="534377" cy="259045"/>
    <xdr:sp macro="" textlink="">
      <xdr:nvSpPr>
        <xdr:cNvPr id="136" name="テキスト ボックス 135"/>
        <xdr:cNvSpPr txBox="1"/>
      </xdr:nvSpPr>
      <xdr:spPr>
        <a:xfrm>
          <a:off x="3530111" y="98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4268</xdr:rowOff>
    </xdr:from>
    <xdr:to>
      <xdr:col>15</xdr:col>
      <xdr:colOff>101600</xdr:colOff>
      <xdr:row>57</xdr:row>
      <xdr:rowOff>105868</xdr:rowOff>
    </xdr:to>
    <xdr:sp macro="" textlink="">
      <xdr:nvSpPr>
        <xdr:cNvPr id="137" name="楕円 136"/>
        <xdr:cNvSpPr/>
      </xdr:nvSpPr>
      <xdr:spPr>
        <a:xfrm>
          <a:off x="2857500" y="97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96995</xdr:rowOff>
    </xdr:from>
    <xdr:ext cx="534377" cy="259045"/>
    <xdr:sp macro="" textlink="">
      <xdr:nvSpPr>
        <xdr:cNvPr id="138" name="テキスト ボックス 137"/>
        <xdr:cNvSpPr txBox="1"/>
      </xdr:nvSpPr>
      <xdr:spPr>
        <a:xfrm>
          <a:off x="2641111" y="98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68966</xdr:rowOff>
    </xdr:from>
    <xdr:to>
      <xdr:col>10</xdr:col>
      <xdr:colOff>165100</xdr:colOff>
      <xdr:row>54</xdr:row>
      <xdr:rowOff>170566</xdr:rowOff>
    </xdr:to>
    <xdr:sp macro="" textlink="">
      <xdr:nvSpPr>
        <xdr:cNvPr id="139" name="楕円 138"/>
        <xdr:cNvSpPr/>
      </xdr:nvSpPr>
      <xdr:spPr>
        <a:xfrm>
          <a:off x="1968500" y="93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161693</xdr:rowOff>
    </xdr:from>
    <xdr:ext cx="599010" cy="259045"/>
    <xdr:sp macro="" textlink="">
      <xdr:nvSpPr>
        <xdr:cNvPr id="140" name="テキスト ボックス 139"/>
        <xdr:cNvSpPr txBox="1"/>
      </xdr:nvSpPr>
      <xdr:spPr>
        <a:xfrm>
          <a:off x="1719795" y="94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35837</xdr:rowOff>
    </xdr:from>
    <xdr:to>
      <xdr:col>6</xdr:col>
      <xdr:colOff>38100</xdr:colOff>
      <xdr:row>57</xdr:row>
      <xdr:rowOff>137437</xdr:rowOff>
    </xdr:to>
    <xdr:sp macro="" textlink="">
      <xdr:nvSpPr>
        <xdr:cNvPr id="141" name="楕円 140"/>
        <xdr:cNvSpPr/>
      </xdr:nvSpPr>
      <xdr:spPr>
        <a:xfrm>
          <a:off x="1079500" y="98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128564</xdr:rowOff>
    </xdr:from>
    <xdr:ext cx="534377" cy="259045"/>
    <xdr:sp macro="" textlink="">
      <xdr:nvSpPr>
        <xdr:cNvPr id="142" name="テキスト ボックス 141"/>
        <xdr:cNvSpPr txBox="1"/>
      </xdr:nvSpPr>
      <xdr:spPr>
        <a:xfrm>
          <a:off x="863111" y="99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90083</xdr:rowOff>
    </xdr:from>
    <xdr:to>
      <xdr:col>24</xdr:col>
      <xdr:colOff>63500</xdr:colOff>
      <xdr:row>76</xdr:row>
      <xdr:rowOff>68366</xdr:rowOff>
    </xdr:to>
    <xdr:cxnSp macro="">
      <xdr:nvCxnSpPr>
        <xdr:cNvPr id="174" name="直線コネクタ 173"/>
        <xdr:cNvCxnSpPr/>
      </xdr:nvCxnSpPr>
      <xdr:spPr>
        <a:xfrm flipV="1">
          <a:off x="3797300" y="12948833"/>
          <a:ext cx="8382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121325</xdr:rowOff>
    </xdr:from>
    <xdr:to>
      <xdr:col>19</xdr:col>
      <xdr:colOff>177800</xdr:colOff>
      <xdr:row>76</xdr:row>
      <xdr:rowOff>68366</xdr:rowOff>
    </xdr:to>
    <xdr:cxnSp macro="">
      <xdr:nvCxnSpPr>
        <xdr:cNvPr id="177" name="直線コネクタ 176"/>
        <xdr:cNvCxnSpPr/>
      </xdr:nvCxnSpPr>
      <xdr:spPr>
        <a:xfrm>
          <a:off x="2908300" y="12980075"/>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121325</xdr:rowOff>
    </xdr:from>
    <xdr:to>
      <xdr:col>15</xdr:col>
      <xdr:colOff>50800</xdr:colOff>
      <xdr:row>77</xdr:row>
      <xdr:rowOff>83345</xdr:rowOff>
    </xdr:to>
    <xdr:cxnSp macro="">
      <xdr:nvCxnSpPr>
        <xdr:cNvPr id="180" name="直線コネクタ 179"/>
        <xdr:cNvCxnSpPr/>
      </xdr:nvCxnSpPr>
      <xdr:spPr>
        <a:xfrm flipV="1">
          <a:off x="2019300" y="12980075"/>
          <a:ext cx="889000" cy="30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83345</xdr:rowOff>
    </xdr:from>
    <xdr:to>
      <xdr:col>10</xdr:col>
      <xdr:colOff>114300</xdr:colOff>
      <xdr:row>77</xdr:row>
      <xdr:rowOff>89582</xdr:rowOff>
    </xdr:to>
    <xdr:cxnSp macro="">
      <xdr:nvCxnSpPr>
        <xdr:cNvPr id="183" name="直線コネクタ 182"/>
        <xdr:cNvCxnSpPr/>
      </xdr:nvCxnSpPr>
      <xdr:spPr>
        <a:xfrm flipV="1">
          <a:off x="1130300" y="13284995"/>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39283</xdr:rowOff>
    </xdr:from>
    <xdr:to>
      <xdr:col>24</xdr:col>
      <xdr:colOff>114300</xdr:colOff>
      <xdr:row>75</xdr:row>
      <xdr:rowOff>140883</xdr:rowOff>
    </xdr:to>
    <xdr:sp macro="" textlink="">
      <xdr:nvSpPr>
        <xdr:cNvPr id="193" name="楕円 192"/>
        <xdr:cNvSpPr/>
      </xdr:nvSpPr>
      <xdr:spPr>
        <a:xfrm>
          <a:off x="4584700" y="128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62160</xdr:rowOff>
    </xdr:from>
    <xdr:ext cx="599010" cy="259045"/>
    <xdr:sp macro="" textlink="">
      <xdr:nvSpPr>
        <xdr:cNvPr id="194" name="民生費該当値テキスト"/>
        <xdr:cNvSpPr txBox="1"/>
      </xdr:nvSpPr>
      <xdr:spPr>
        <a:xfrm>
          <a:off x="4686300" y="1274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17566</xdr:rowOff>
    </xdr:from>
    <xdr:to>
      <xdr:col>20</xdr:col>
      <xdr:colOff>38100</xdr:colOff>
      <xdr:row>76</xdr:row>
      <xdr:rowOff>119166</xdr:rowOff>
    </xdr:to>
    <xdr:sp macro="" textlink="">
      <xdr:nvSpPr>
        <xdr:cNvPr id="195" name="楕円 194"/>
        <xdr:cNvSpPr/>
      </xdr:nvSpPr>
      <xdr:spPr>
        <a:xfrm>
          <a:off x="3746500" y="130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135693</xdr:rowOff>
    </xdr:from>
    <xdr:ext cx="599010" cy="259045"/>
    <xdr:sp macro="" textlink="">
      <xdr:nvSpPr>
        <xdr:cNvPr id="196" name="テキスト ボックス 195"/>
        <xdr:cNvSpPr txBox="1"/>
      </xdr:nvSpPr>
      <xdr:spPr>
        <a:xfrm>
          <a:off x="3497795" y="1282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70525</xdr:rowOff>
    </xdr:from>
    <xdr:to>
      <xdr:col>15</xdr:col>
      <xdr:colOff>101600</xdr:colOff>
      <xdr:row>76</xdr:row>
      <xdr:rowOff>676</xdr:rowOff>
    </xdr:to>
    <xdr:sp macro="" textlink="">
      <xdr:nvSpPr>
        <xdr:cNvPr id="197" name="楕円 196"/>
        <xdr:cNvSpPr/>
      </xdr:nvSpPr>
      <xdr:spPr>
        <a:xfrm>
          <a:off x="2857500" y="129292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17202</xdr:rowOff>
    </xdr:from>
    <xdr:ext cx="599010" cy="259045"/>
    <xdr:sp macro="" textlink="">
      <xdr:nvSpPr>
        <xdr:cNvPr id="198" name="テキスト ボックス 197"/>
        <xdr:cNvSpPr txBox="1"/>
      </xdr:nvSpPr>
      <xdr:spPr>
        <a:xfrm>
          <a:off x="2608795" y="1270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32545</xdr:rowOff>
    </xdr:from>
    <xdr:to>
      <xdr:col>10</xdr:col>
      <xdr:colOff>165100</xdr:colOff>
      <xdr:row>77</xdr:row>
      <xdr:rowOff>134145</xdr:rowOff>
    </xdr:to>
    <xdr:sp macro="" textlink="">
      <xdr:nvSpPr>
        <xdr:cNvPr id="199" name="楕円 198"/>
        <xdr:cNvSpPr/>
      </xdr:nvSpPr>
      <xdr:spPr>
        <a:xfrm>
          <a:off x="1968500" y="132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150672</xdr:rowOff>
    </xdr:from>
    <xdr:ext cx="599010" cy="259045"/>
    <xdr:sp macro="" textlink="">
      <xdr:nvSpPr>
        <xdr:cNvPr id="200" name="テキスト ボックス 199"/>
        <xdr:cNvSpPr txBox="1"/>
      </xdr:nvSpPr>
      <xdr:spPr>
        <a:xfrm>
          <a:off x="1719795" y="130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38782</xdr:rowOff>
    </xdr:from>
    <xdr:to>
      <xdr:col>6</xdr:col>
      <xdr:colOff>38100</xdr:colOff>
      <xdr:row>77</xdr:row>
      <xdr:rowOff>140382</xdr:rowOff>
    </xdr:to>
    <xdr:sp macro="" textlink="">
      <xdr:nvSpPr>
        <xdr:cNvPr id="201" name="楕円 200"/>
        <xdr:cNvSpPr/>
      </xdr:nvSpPr>
      <xdr:spPr>
        <a:xfrm>
          <a:off x="1079500" y="132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156909</xdr:rowOff>
    </xdr:from>
    <xdr:ext cx="599010" cy="259045"/>
    <xdr:sp macro="" textlink="">
      <xdr:nvSpPr>
        <xdr:cNvPr id="202" name="テキスト ボックス 201"/>
        <xdr:cNvSpPr txBox="1"/>
      </xdr:nvSpPr>
      <xdr:spPr>
        <a:xfrm>
          <a:off x="830795" y="1301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81769</xdr:rowOff>
    </xdr:from>
    <xdr:to>
      <xdr:col>24</xdr:col>
      <xdr:colOff>63500</xdr:colOff>
      <xdr:row>95</xdr:row>
      <xdr:rowOff>155187</xdr:rowOff>
    </xdr:to>
    <xdr:cxnSp macro="">
      <xdr:nvCxnSpPr>
        <xdr:cNvPr id="232" name="直線コネクタ 231"/>
        <xdr:cNvCxnSpPr/>
      </xdr:nvCxnSpPr>
      <xdr:spPr>
        <a:xfrm>
          <a:off x="3797300" y="16369519"/>
          <a:ext cx="838200" cy="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26333</xdr:rowOff>
    </xdr:from>
    <xdr:to>
      <xdr:col>19</xdr:col>
      <xdr:colOff>177800</xdr:colOff>
      <xdr:row>95</xdr:row>
      <xdr:rowOff>81769</xdr:rowOff>
    </xdr:to>
    <xdr:cxnSp macro="">
      <xdr:nvCxnSpPr>
        <xdr:cNvPr id="235" name="直線コネクタ 234"/>
        <xdr:cNvCxnSpPr/>
      </xdr:nvCxnSpPr>
      <xdr:spPr>
        <a:xfrm>
          <a:off x="2908300" y="16314083"/>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26333</xdr:rowOff>
    </xdr:from>
    <xdr:to>
      <xdr:col>15</xdr:col>
      <xdr:colOff>50800</xdr:colOff>
      <xdr:row>96</xdr:row>
      <xdr:rowOff>36812</xdr:rowOff>
    </xdr:to>
    <xdr:cxnSp macro="">
      <xdr:nvCxnSpPr>
        <xdr:cNvPr id="238" name="直線コネクタ 237"/>
        <xdr:cNvCxnSpPr/>
      </xdr:nvCxnSpPr>
      <xdr:spPr>
        <a:xfrm flipV="1">
          <a:off x="2019300" y="16314083"/>
          <a:ext cx="889000" cy="18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36812</xdr:rowOff>
    </xdr:from>
    <xdr:to>
      <xdr:col>10</xdr:col>
      <xdr:colOff>114300</xdr:colOff>
      <xdr:row>96</xdr:row>
      <xdr:rowOff>104533</xdr:rowOff>
    </xdr:to>
    <xdr:cxnSp macro="">
      <xdr:nvCxnSpPr>
        <xdr:cNvPr id="241" name="直線コネクタ 240"/>
        <xdr:cNvCxnSpPr/>
      </xdr:nvCxnSpPr>
      <xdr:spPr>
        <a:xfrm flipV="1">
          <a:off x="1130300" y="16496012"/>
          <a:ext cx="889000" cy="6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104387</xdr:rowOff>
    </xdr:from>
    <xdr:to>
      <xdr:col>24</xdr:col>
      <xdr:colOff>114300</xdr:colOff>
      <xdr:row>96</xdr:row>
      <xdr:rowOff>34537</xdr:rowOff>
    </xdr:to>
    <xdr:sp macro="" textlink="">
      <xdr:nvSpPr>
        <xdr:cNvPr id="251" name="楕円 250"/>
        <xdr:cNvSpPr/>
      </xdr:nvSpPr>
      <xdr:spPr>
        <a:xfrm>
          <a:off x="4584700" y="163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127264</xdr:rowOff>
    </xdr:from>
    <xdr:ext cx="534377" cy="259045"/>
    <xdr:sp macro="" textlink="">
      <xdr:nvSpPr>
        <xdr:cNvPr id="252" name="衛生費該当値テキスト"/>
        <xdr:cNvSpPr txBox="1"/>
      </xdr:nvSpPr>
      <xdr:spPr>
        <a:xfrm>
          <a:off x="4686300" y="1624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30969</xdr:rowOff>
    </xdr:from>
    <xdr:to>
      <xdr:col>20</xdr:col>
      <xdr:colOff>38100</xdr:colOff>
      <xdr:row>95</xdr:row>
      <xdr:rowOff>132569</xdr:rowOff>
    </xdr:to>
    <xdr:sp macro="" textlink="">
      <xdr:nvSpPr>
        <xdr:cNvPr id="253" name="楕円 252"/>
        <xdr:cNvSpPr/>
      </xdr:nvSpPr>
      <xdr:spPr>
        <a:xfrm>
          <a:off x="3746500" y="163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149096</xdr:rowOff>
    </xdr:from>
    <xdr:ext cx="534377" cy="259045"/>
    <xdr:sp macro="" textlink="">
      <xdr:nvSpPr>
        <xdr:cNvPr id="254" name="テキスト ボックス 253"/>
        <xdr:cNvSpPr txBox="1"/>
      </xdr:nvSpPr>
      <xdr:spPr>
        <a:xfrm>
          <a:off x="3530111" y="160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146983</xdr:rowOff>
    </xdr:from>
    <xdr:to>
      <xdr:col>15</xdr:col>
      <xdr:colOff>101600</xdr:colOff>
      <xdr:row>95</xdr:row>
      <xdr:rowOff>77133</xdr:rowOff>
    </xdr:to>
    <xdr:sp macro="" textlink="">
      <xdr:nvSpPr>
        <xdr:cNvPr id="255" name="楕円 254"/>
        <xdr:cNvSpPr/>
      </xdr:nvSpPr>
      <xdr:spPr>
        <a:xfrm>
          <a:off x="2857500" y="162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93660</xdr:rowOff>
    </xdr:from>
    <xdr:ext cx="534377" cy="259045"/>
    <xdr:sp macro="" textlink="">
      <xdr:nvSpPr>
        <xdr:cNvPr id="256" name="テキスト ボックス 255"/>
        <xdr:cNvSpPr txBox="1"/>
      </xdr:nvSpPr>
      <xdr:spPr>
        <a:xfrm>
          <a:off x="2641111" y="160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157462</xdr:rowOff>
    </xdr:from>
    <xdr:to>
      <xdr:col>10</xdr:col>
      <xdr:colOff>165100</xdr:colOff>
      <xdr:row>96</xdr:row>
      <xdr:rowOff>87612</xdr:rowOff>
    </xdr:to>
    <xdr:sp macro="" textlink="">
      <xdr:nvSpPr>
        <xdr:cNvPr id="257" name="楕円 256"/>
        <xdr:cNvSpPr/>
      </xdr:nvSpPr>
      <xdr:spPr>
        <a:xfrm>
          <a:off x="1968500" y="164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104139</xdr:rowOff>
    </xdr:from>
    <xdr:ext cx="534377" cy="259045"/>
    <xdr:sp macro="" textlink="">
      <xdr:nvSpPr>
        <xdr:cNvPr id="258" name="テキスト ボックス 257"/>
        <xdr:cNvSpPr txBox="1"/>
      </xdr:nvSpPr>
      <xdr:spPr>
        <a:xfrm>
          <a:off x="1752111" y="162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53733</xdr:rowOff>
    </xdr:from>
    <xdr:to>
      <xdr:col>6</xdr:col>
      <xdr:colOff>38100</xdr:colOff>
      <xdr:row>96</xdr:row>
      <xdr:rowOff>155333</xdr:rowOff>
    </xdr:to>
    <xdr:sp macro="" textlink="">
      <xdr:nvSpPr>
        <xdr:cNvPr id="259" name="楕円 258"/>
        <xdr:cNvSpPr/>
      </xdr:nvSpPr>
      <xdr:spPr>
        <a:xfrm>
          <a:off x="1079500" y="165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410</xdr:rowOff>
    </xdr:from>
    <xdr:ext cx="534377" cy="259045"/>
    <xdr:sp macro="" textlink="">
      <xdr:nvSpPr>
        <xdr:cNvPr id="260" name="テキスト ボックス 259"/>
        <xdr:cNvSpPr txBox="1"/>
      </xdr:nvSpPr>
      <xdr:spPr>
        <a:xfrm>
          <a:off x="863111" y="162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138054</xdr:rowOff>
    </xdr:from>
    <xdr:to>
      <xdr:col>55</xdr:col>
      <xdr:colOff>0</xdr:colOff>
      <xdr:row>37</xdr:row>
      <xdr:rowOff>142535</xdr:rowOff>
    </xdr:to>
    <xdr:cxnSp macro="">
      <xdr:nvCxnSpPr>
        <xdr:cNvPr id="287" name="直線コネクタ 286"/>
        <xdr:cNvCxnSpPr/>
      </xdr:nvCxnSpPr>
      <xdr:spPr>
        <a:xfrm flipV="1">
          <a:off x="9639300" y="6481704"/>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132019</xdr:rowOff>
    </xdr:from>
    <xdr:to>
      <xdr:col>50</xdr:col>
      <xdr:colOff>114300</xdr:colOff>
      <xdr:row>37</xdr:row>
      <xdr:rowOff>142535</xdr:rowOff>
    </xdr:to>
    <xdr:cxnSp macro="">
      <xdr:nvCxnSpPr>
        <xdr:cNvPr id="290" name="直線コネクタ 289"/>
        <xdr:cNvCxnSpPr/>
      </xdr:nvCxnSpPr>
      <xdr:spPr>
        <a:xfrm>
          <a:off x="8750300" y="647566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132019</xdr:rowOff>
    </xdr:from>
    <xdr:to>
      <xdr:col>45</xdr:col>
      <xdr:colOff>177800</xdr:colOff>
      <xdr:row>37</xdr:row>
      <xdr:rowOff>144546</xdr:rowOff>
    </xdr:to>
    <xdr:cxnSp macro="">
      <xdr:nvCxnSpPr>
        <xdr:cNvPr id="293" name="直線コネクタ 292"/>
        <xdr:cNvCxnSpPr/>
      </xdr:nvCxnSpPr>
      <xdr:spPr>
        <a:xfrm flipV="1">
          <a:off x="7861300" y="6475669"/>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144546</xdr:rowOff>
    </xdr:from>
    <xdr:to>
      <xdr:col>41</xdr:col>
      <xdr:colOff>50800</xdr:colOff>
      <xdr:row>37</xdr:row>
      <xdr:rowOff>146558</xdr:rowOff>
    </xdr:to>
    <xdr:cxnSp macro="">
      <xdr:nvCxnSpPr>
        <xdr:cNvPr id="296" name="直線コネクタ 295"/>
        <xdr:cNvCxnSpPr/>
      </xdr:nvCxnSpPr>
      <xdr:spPr>
        <a:xfrm flipV="1">
          <a:off x="6972300" y="648819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87254</xdr:rowOff>
    </xdr:from>
    <xdr:to>
      <xdr:col>55</xdr:col>
      <xdr:colOff>50800</xdr:colOff>
      <xdr:row>38</xdr:row>
      <xdr:rowOff>17404</xdr:rowOff>
    </xdr:to>
    <xdr:sp macro="" textlink="">
      <xdr:nvSpPr>
        <xdr:cNvPr id="306" name="楕円 305"/>
        <xdr:cNvSpPr/>
      </xdr:nvSpPr>
      <xdr:spPr>
        <a:xfrm>
          <a:off x="10426700" y="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110131</xdr:rowOff>
    </xdr:from>
    <xdr:ext cx="469744" cy="259045"/>
    <xdr:sp macro="" textlink="">
      <xdr:nvSpPr>
        <xdr:cNvPr id="307" name="労働費該当値テキスト"/>
        <xdr:cNvSpPr txBox="1"/>
      </xdr:nvSpPr>
      <xdr:spPr>
        <a:xfrm>
          <a:off x="10528300" y="628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91735</xdr:rowOff>
    </xdr:from>
    <xdr:to>
      <xdr:col>50</xdr:col>
      <xdr:colOff>165100</xdr:colOff>
      <xdr:row>38</xdr:row>
      <xdr:rowOff>21885</xdr:rowOff>
    </xdr:to>
    <xdr:sp macro="" textlink="">
      <xdr:nvSpPr>
        <xdr:cNvPr id="308" name="楕円 307"/>
        <xdr:cNvSpPr/>
      </xdr:nvSpPr>
      <xdr:spPr>
        <a:xfrm>
          <a:off x="9588500" y="6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38412</xdr:rowOff>
    </xdr:from>
    <xdr:ext cx="469744" cy="259045"/>
    <xdr:sp macro="" textlink="">
      <xdr:nvSpPr>
        <xdr:cNvPr id="309" name="テキスト ボックス 308"/>
        <xdr:cNvSpPr txBox="1"/>
      </xdr:nvSpPr>
      <xdr:spPr>
        <a:xfrm>
          <a:off x="9404428" y="621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81219</xdr:rowOff>
    </xdr:from>
    <xdr:to>
      <xdr:col>46</xdr:col>
      <xdr:colOff>38100</xdr:colOff>
      <xdr:row>38</xdr:row>
      <xdr:rowOff>11369</xdr:rowOff>
    </xdr:to>
    <xdr:sp macro="" textlink="">
      <xdr:nvSpPr>
        <xdr:cNvPr id="310" name="楕円 309"/>
        <xdr:cNvSpPr/>
      </xdr:nvSpPr>
      <xdr:spPr>
        <a:xfrm>
          <a:off x="8699500" y="64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27896</xdr:rowOff>
    </xdr:from>
    <xdr:ext cx="469744" cy="259045"/>
    <xdr:sp macro="" textlink="">
      <xdr:nvSpPr>
        <xdr:cNvPr id="311" name="テキスト ボックス 310"/>
        <xdr:cNvSpPr txBox="1"/>
      </xdr:nvSpPr>
      <xdr:spPr>
        <a:xfrm>
          <a:off x="8515428" y="620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93746</xdr:rowOff>
    </xdr:from>
    <xdr:to>
      <xdr:col>41</xdr:col>
      <xdr:colOff>101600</xdr:colOff>
      <xdr:row>38</xdr:row>
      <xdr:rowOff>23896</xdr:rowOff>
    </xdr:to>
    <xdr:sp macro="" textlink="">
      <xdr:nvSpPr>
        <xdr:cNvPr id="312" name="楕円 311"/>
        <xdr:cNvSpPr/>
      </xdr:nvSpPr>
      <xdr:spPr>
        <a:xfrm>
          <a:off x="7810500" y="64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40423</xdr:rowOff>
    </xdr:from>
    <xdr:ext cx="469744" cy="259045"/>
    <xdr:sp macro="" textlink="">
      <xdr:nvSpPr>
        <xdr:cNvPr id="313" name="テキスト ボックス 312"/>
        <xdr:cNvSpPr txBox="1"/>
      </xdr:nvSpPr>
      <xdr:spPr>
        <a:xfrm>
          <a:off x="7626428" y="621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14" name="楕円 313"/>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42435</xdr:rowOff>
    </xdr:from>
    <xdr:ext cx="469744" cy="259045"/>
    <xdr:sp macro="" textlink="">
      <xdr:nvSpPr>
        <xdr:cNvPr id="315" name="テキスト ボックス 314"/>
        <xdr:cNvSpPr txBox="1"/>
      </xdr:nvSpPr>
      <xdr:spPr>
        <a:xfrm>
          <a:off x="6737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75921</xdr:rowOff>
    </xdr:from>
    <xdr:to>
      <xdr:col>55</xdr:col>
      <xdr:colOff>0</xdr:colOff>
      <xdr:row>58</xdr:row>
      <xdr:rowOff>76988</xdr:rowOff>
    </xdr:to>
    <xdr:cxnSp macro="">
      <xdr:nvCxnSpPr>
        <xdr:cNvPr id="344" name="直線コネクタ 343"/>
        <xdr:cNvCxnSpPr/>
      </xdr:nvCxnSpPr>
      <xdr:spPr>
        <a:xfrm flipV="1">
          <a:off x="9639300" y="1002002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76988</xdr:rowOff>
    </xdr:from>
    <xdr:to>
      <xdr:col>50</xdr:col>
      <xdr:colOff>114300</xdr:colOff>
      <xdr:row>58</xdr:row>
      <xdr:rowOff>83401</xdr:rowOff>
    </xdr:to>
    <xdr:cxnSp macro="">
      <xdr:nvCxnSpPr>
        <xdr:cNvPr id="347" name="直線コネクタ 346"/>
        <xdr:cNvCxnSpPr/>
      </xdr:nvCxnSpPr>
      <xdr:spPr>
        <a:xfrm flipV="1">
          <a:off x="8750300" y="10021088"/>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83401</xdr:rowOff>
    </xdr:from>
    <xdr:to>
      <xdr:col>45</xdr:col>
      <xdr:colOff>177800</xdr:colOff>
      <xdr:row>58</xdr:row>
      <xdr:rowOff>84024</xdr:rowOff>
    </xdr:to>
    <xdr:cxnSp macro="">
      <xdr:nvCxnSpPr>
        <xdr:cNvPr id="350" name="直線コネクタ 349"/>
        <xdr:cNvCxnSpPr/>
      </xdr:nvCxnSpPr>
      <xdr:spPr>
        <a:xfrm flipV="1">
          <a:off x="7861300" y="10027501"/>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84024</xdr:rowOff>
    </xdr:from>
    <xdr:to>
      <xdr:col>41</xdr:col>
      <xdr:colOff>50800</xdr:colOff>
      <xdr:row>58</xdr:row>
      <xdr:rowOff>87833</xdr:rowOff>
    </xdr:to>
    <xdr:cxnSp macro="">
      <xdr:nvCxnSpPr>
        <xdr:cNvPr id="353" name="直線コネクタ 352"/>
        <xdr:cNvCxnSpPr/>
      </xdr:nvCxnSpPr>
      <xdr:spPr>
        <a:xfrm flipV="1">
          <a:off x="6972300" y="1002812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25121</xdr:rowOff>
    </xdr:from>
    <xdr:to>
      <xdr:col>55</xdr:col>
      <xdr:colOff>50800</xdr:colOff>
      <xdr:row>58</xdr:row>
      <xdr:rowOff>126721</xdr:rowOff>
    </xdr:to>
    <xdr:sp macro="" textlink="">
      <xdr:nvSpPr>
        <xdr:cNvPr id="363" name="楕円 362"/>
        <xdr:cNvSpPr/>
      </xdr:nvSpPr>
      <xdr:spPr>
        <a:xfrm>
          <a:off x="104267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134752</xdr:rowOff>
    </xdr:from>
    <xdr:ext cx="534377" cy="259045"/>
    <xdr:sp macro="" textlink="">
      <xdr:nvSpPr>
        <xdr:cNvPr id="364" name="農林水産業費該当値テキスト"/>
        <xdr:cNvSpPr txBox="1"/>
      </xdr:nvSpPr>
      <xdr:spPr>
        <a:xfrm>
          <a:off x="10528300" y="99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26188</xdr:rowOff>
    </xdr:from>
    <xdr:to>
      <xdr:col>50</xdr:col>
      <xdr:colOff>165100</xdr:colOff>
      <xdr:row>58</xdr:row>
      <xdr:rowOff>127788</xdr:rowOff>
    </xdr:to>
    <xdr:sp macro="" textlink="">
      <xdr:nvSpPr>
        <xdr:cNvPr id="365" name="楕円 364"/>
        <xdr:cNvSpPr/>
      </xdr:nvSpPr>
      <xdr:spPr>
        <a:xfrm>
          <a:off x="9588500" y="99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118915</xdr:rowOff>
    </xdr:from>
    <xdr:ext cx="534377" cy="259045"/>
    <xdr:sp macro="" textlink="">
      <xdr:nvSpPr>
        <xdr:cNvPr id="366" name="テキスト ボックス 365"/>
        <xdr:cNvSpPr txBox="1"/>
      </xdr:nvSpPr>
      <xdr:spPr>
        <a:xfrm>
          <a:off x="9372111" y="100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32601</xdr:rowOff>
    </xdr:from>
    <xdr:to>
      <xdr:col>46</xdr:col>
      <xdr:colOff>38100</xdr:colOff>
      <xdr:row>58</xdr:row>
      <xdr:rowOff>134201</xdr:rowOff>
    </xdr:to>
    <xdr:sp macro="" textlink="">
      <xdr:nvSpPr>
        <xdr:cNvPr id="367" name="楕円 366"/>
        <xdr:cNvSpPr/>
      </xdr:nvSpPr>
      <xdr:spPr>
        <a:xfrm>
          <a:off x="8699500" y="99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125328</xdr:rowOff>
    </xdr:from>
    <xdr:ext cx="534377" cy="259045"/>
    <xdr:sp macro="" textlink="">
      <xdr:nvSpPr>
        <xdr:cNvPr id="368" name="テキスト ボックス 367"/>
        <xdr:cNvSpPr txBox="1"/>
      </xdr:nvSpPr>
      <xdr:spPr>
        <a:xfrm>
          <a:off x="8483111" y="100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33224</xdr:rowOff>
    </xdr:from>
    <xdr:to>
      <xdr:col>41</xdr:col>
      <xdr:colOff>101600</xdr:colOff>
      <xdr:row>58</xdr:row>
      <xdr:rowOff>134824</xdr:rowOff>
    </xdr:to>
    <xdr:sp macro="" textlink="">
      <xdr:nvSpPr>
        <xdr:cNvPr id="369" name="楕円 368"/>
        <xdr:cNvSpPr/>
      </xdr:nvSpPr>
      <xdr:spPr>
        <a:xfrm>
          <a:off x="7810500" y="99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125951</xdr:rowOff>
    </xdr:from>
    <xdr:ext cx="534377" cy="259045"/>
    <xdr:sp macro="" textlink="">
      <xdr:nvSpPr>
        <xdr:cNvPr id="370" name="テキスト ボックス 369"/>
        <xdr:cNvSpPr txBox="1"/>
      </xdr:nvSpPr>
      <xdr:spPr>
        <a:xfrm>
          <a:off x="7594111" y="100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37033</xdr:rowOff>
    </xdr:from>
    <xdr:to>
      <xdr:col>36</xdr:col>
      <xdr:colOff>165100</xdr:colOff>
      <xdr:row>58</xdr:row>
      <xdr:rowOff>138633</xdr:rowOff>
    </xdr:to>
    <xdr:sp macro="" textlink="">
      <xdr:nvSpPr>
        <xdr:cNvPr id="371" name="楕円 370"/>
        <xdr:cNvSpPr/>
      </xdr:nvSpPr>
      <xdr:spPr>
        <a:xfrm>
          <a:off x="6921500" y="998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129760</xdr:rowOff>
    </xdr:from>
    <xdr:ext cx="534377" cy="259045"/>
    <xdr:sp macro="" textlink="">
      <xdr:nvSpPr>
        <xdr:cNvPr id="372" name="テキスト ボックス 371"/>
        <xdr:cNvSpPr txBox="1"/>
      </xdr:nvSpPr>
      <xdr:spPr>
        <a:xfrm>
          <a:off x="6705111" y="100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19095</xdr:rowOff>
    </xdr:from>
    <xdr:to>
      <xdr:col>55</xdr:col>
      <xdr:colOff>0</xdr:colOff>
      <xdr:row>78</xdr:row>
      <xdr:rowOff>82055</xdr:rowOff>
    </xdr:to>
    <xdr:cxnSp macro="">
      <xdr:nvCxnSpPr>
        <xdr:cNvPr id="401" name="直線コネクタ 400"/>
        <xdr:cNvCxnSpPr/>
      </xdr:nvCxnSpPr>
      <xdr:spPr>
        <a:xfrm>
          <a:off x="9639300" y="13392195"/>
          <a:ext cx="838200" cy="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19095</xdr:rowOff>
    </xdr:from>
    <xdr:to>
      <xdr:col>50</xdr:col>
      <xdr:colOff>114300</xdr:colOff>
      <xdr:row>78</xdr:row>
      <xdr:rowOff>67653</xdr:rowOff>
    </xdr:to>
    <xdr:cxnSp macro="">
      <xdr:nvCxnSpPr>
        <xdr:cNvPr id="404" name="直線コネクタ 403"/>
        <xdr:cNvCxnSpPr/>
      </xdr:nvCxnSpPr>
      <xdr:spPr>
        <a:xfrm flipV="1">
          <a:off x="8750300" y="13392195"/>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129356</xdr:rowOff>
    </xdr:from>
    <xdr:to>
      <xdr:col>45</xdr:col>
      <xdr:colOff>177800</xdr:colOff>
      <xdr:row>78</xdr:row>
      <xdr:rowOff>67653</xdr:rowOff>
    </xdr:to>
    <xdr:cxnSp macro="">
      <xdr:nvCxnSpPr>
        <xdr:cNvPr id="407" name="直線コネクタ 406"/>
        <xdr:cNvCxnSpPr/>
      </xdr:nvCxnSpPr>
      <xdr:spPr>
        <a:xfrm>
          <a:off x="7861300" y="13331006"/>
          <a:ext cx="889000" cy="10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129356</xdr:rowOff>
    </xdr:from>
    <xdr:to>
      <xdr:col>41</xdr:col>
      <xdr:colOff>50800</xdr:colOff>
      <xdr:row>78</xdr:row>
      <xdr:rowOff>141987</xdr:rowOff>
    </xdr:to>
    <xdr:cxnSp macro="">
      <xdr:nvCxnSpPr>
        <xdr:cNvPr id="410" name="直線コネクタ 409"/>
        <xdr:cNvCxnSpPr/>
      </xdr:nvCxnSpPr>
      <xdr:spPr>
        <a:xfrm flipV="1">
          <a:off x="6972300" y="13331006"/>
          <a:ext cx="889000" cy="1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31255</xdr:rowOff>
    </xdr:from>
    <xdr:to>
      <xdr:col>55</xdr:col>
      <xdr:colOff>50800</xdr:colOff>
      <xdr:row>78</xdr:row>
      <xdr:rowOff>132855</xdr:rowOff>
    </xdr:to>
    <xdr:sp macro="" textlink="">
      <xdr:nvSpPr>
        <xdr:cNvPr id="420" name="楕円 419"/>
        <xdr:cNvSpPr/>
      </xdr:nvSpPr>
      <xdr:spPr>
        <a:xfrm>
          <a:off x="10426700" y="134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117632</xdr:rowOff>
    </xdr:from>
    <xdr:ext cx="469744" cy="259045"/>
    <xdr:sp macro="" textlink="">
      <xdr:nvSpPr>
        <xdr:cNvPr id="421" name="商工費該当値テキスト"/>
        <xdr:cNvSpPr txBox="1"/>
      </xdr:nvSpPr>
      <xdr:spPr>
        <a:xfrm>
          <a:off x="10528300" y="1331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139745</xdr:rowOff>
    </xdr:from>
    <xdr:to>
      <xdr:col>50</xdr:col>
      <xdr:colOff>165100</xdr:colOff>
      <xdr:row>78</xdr:row>
      <xdr:rowOff>69895</xdr:rowOff>
    </xdr:to>
    <xdr:sp macro="" textlink="">
      <xdr:nvSpPr>
        <xdr:cNvPr id="422" name="楕円 421"/>
        <xdr:cNvSpPr/>
      </xdr:nvSpPr>
      <xdr:spPr>
        <a:xfrm>
          <a:off x="9588500" y="133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61022</xdr:rowOff>
    </xdr:from>
    <xdr:ext cx="534377" cy="259045"/>
    <xdr:sp macro="" textlink="">
      <xdr:nvSpPr>
        <xdr:cNvPr id="423" name="テキスト ボックス 422"/>
        <xdr:cNvSpPr txBox="1"/>
      </xdr:nvSpPr>
      <xdr:spPr>
        <a:xfrm>
          <a:off x="9372111" y="134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16853</xdr:rowOff>
    </xdr:from>
    <xdr:to>
      <xdr:col>46</xdr:col>
      <xdr:colOff>38100</xdr:colOff>
      <xdr:row>78</xdr:row>
      <xdr:rowOff>118453</xdr:rowOff>
    </xdr:to>
    <xdr:sp macro="" textlink="">
      <xdr:nvSpPr>
        <xdr:cNvPr id="424" name="楕円 423"/>
        <xdr:cNvSpPr/>
      </xdr:nvSpPr>
      <xdr:spPr>
        <a:xfrm>
          <a:off x="8699500" y="133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109580</xdr:rowOff>
    </xdr:from>
    <xdr:ext cx="469744" cy="259045"/>
    <xdr:sp macro="" textlink="">
      <xdr:nvSpPr>
        <xdr:cNvPr id="425" name="テキスト ボックス 424"/>
        <xdr:cNvSpPr txBox="1"/>
      </xdr:nvSpPr>
      <xdr:spPr>
        <a:xfrm>
          <a:off x="8515428" y="134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78556</xdr:rowOff>
    </xdr:from>
    <xdr:to>
      <xdr:col>41</xdr:col>
      <xdr:colOff>101600</xdr:colOff>
      <xdr:row>78</xdr:row>
      <xdr:rowOff>8706</xdr:rowOff>
    </xdr:to>
    <xdr:sp macro="" textlink="">
      <xdr:nvSpPr>
        <xdr:cNvPr id="426" name="楕円 425"/>
        <xdr:cNvSpPr/>
      </xdr:nvSpPr>
      <xdr:spPr>
        <a:xfrm>
          <a:off x="7810500" y="132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171283</xdr:rowOff>
    </xdr:from>
    <xdr:ext cx="534377" cy="259045"/>
    <xdr:sp macro="" textlink="">
      <xdr:nvSpPr>
        <xdr:cNvPr id="427" name="テキスト ボックス 426"/>
        <xdr:cNvSpPr txBox="1"/>
      </xdr:nvSpPr>
      <xdr:spPr>
        <a:xfrm>
          <a:off x="7594111" y="133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91187</xdr:rowOff>
    </xdr:from>
    <xdr:to>
      <xdr:col>36</xdr:col>
      <xdr:colOff>165100</xdr:colOff>
      <xdr:row>79</xdr:row>
      <xdr:rowOff>21337</xdr:rowOff>
    </xdr:to>
    <xdr:sp macro="" textlink="">
      <xdr:nvSpPr>
        <xdr:cNvPr id="428" name="楕円 427"/>
        <xdr:cNvSpPr/>
      </xdr:nvSpPr>
      <xdr:spPr>
        <a:xfrm>
          <a:off x="69215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12464</xdr:rowOff>
    </xdr:from>
    <xdr:ext cx="469744" cy="259045"/>
    <xdr:sp macro="" textlink="">
      <xdr:nvSpPr>
        <xdr:cNvPr id="429" name="テキスト ボックス 428"/>
        <xdr:cNvSpPr txBox="1"/>
      </xdr:nvSpPr>
      <xdr:spPr>
        <a:xfrm>
          <a:off x="6737428" y="135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15112</xdr:rowOff>
    </xdr:from>
    <xdr:to>
      <xdr:col>55</xdr:col>
      <xdr:colOff>0</xdr:colOff>
      <xdr:row>98</xdr:row>
      <xdr:rowOff>82762</xdr:rowOff>
    </xdr:to>
    <xdr:cxnSp macro="">
      <xdr:nvCxnSpPr>
        <xdr:cNvPr id="461" name="直線コネクタ 460"/>
        <xdr:cNvCxnSpPr/>
      </xdr:nvCxnSpPr>
      <xdr:spPr>
        <a:xfrm flipV="1">
          <a:off x="9639300" y="16817212"/>
          <a:ext cx="838200" cy="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68752</xdr:rowOff>
    </xdr:from>
    <xdr:to>
      <xdr:col>50</xdr:col>
      <xdr:colOff>114300</xdr:colOff>
      <xdr:row>98</xdr:row>
      <xdr:rowOff>82762</xdr:rowOff>
    </xdr:to>
    <xdr:cxnSp macro="">
      <xdr:nvCxnSpPr>
        <xdr:cNvPr id="464" name="直線コネクタ 463"/>
        <xdr:cNvCxnSpPr/>
      </xdr:nvCxnSpPr>
      <xdr:spPr>
        <a:xfrm>
          <a:off x="8750300" y="16870852"/>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68752</xdr:rowOff>
    </xdr:from>
    <xdr:to>
      <xdr:col>45</xdr:col>
      <xdr:colOff>177800</xdr:colOff>
      <xdr:row>98</xdr:row>
      <xdr:rowOff>108773</xdr:rowOff>
    </xdr:to>
    <xdr:cxnSp macro="">
      <xdr:nvCxnSpPr>
        <xdr:cNvPr id="467" name="直線コネクタ 466"/>
        <xdr:cNvCxnSpPr/>
      </xdr:nvCxnSpPr>
      <xdr:spPr>
        <a:xfrm flipV="1">
          <a:off x="7861300" y="16870852"/>
          <a:ext cx="8890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108773</xdr:rowOff>
    </xdr:from>
    <xdr:to>
      <xdr:col>41</xdr:col>
      <xdr:colOff>50800</xdr:colOff>
      <xdr:row>98</xdr:row>
      <xdr:rowOff>117281</xdr:rowOff>
    </xdr:to>
    <xdr:cxnSp macro="">
      <xdr:nvCxnSpPr>
        <xdr:cNvPr id="470" name="直線コネクタ 469"/>
        <xdr:cNvCxnSpPr/>
      </xdr:nvCxnSpPr>
      <xdr:spPr>
        <a:xfrm flipV="1">
          <a:off x="6972300" y="16910873"/>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135762</xdr:rowOff>
    </xdr:from>
    <xdr:to>
      <xdr:col>55</xdr:col>
      <xdr:colOff>50800</xdr:colOff>
      <xdr:row>98</xdr:row>
      <xdr:rowOff>65912</xdr:rowOff>
    </xdr:to>
    <xdr:sp macro="" textlink="">
      <xdr:nvSpPr>
        <xdr:cNvPr id="480" name="楕円 479"/>
        <xdr:cNvSpPr/>
      </xdr:nvSpPr>
      <xdr:spPr>
        <a:xfrm>
          <a:off x="10426700" y="167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114189</xdr:rowOff>
    </xdr:from>
    <xdr:ext cx="534377" cy="259045"/>
    <xdr:sp macro="" textlink="">
      <xdr:nvSpPr>
        <xdr:cNvPr id="481" name="土木費該当値テキスト"/>
        <xdr:cNvSpPr txBox="1"/>
      </xdr:nvSpPr>
      <xdr:spPr>
        <a:xfrm>
          <a:off x="10528300" y="16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31962</xdr:rowOff>
    </xdr:from>
    <xdr:to>
      <xdr:col>50</xdr:col>
      <xdr:colOff>165100</xdr:colOff>
      <xdr:row>98</xdr:row>
      <xdr:rowOff>133562</xdr:rowOff>
    </xdr:to>
    <xdr:sp macro="" textlink="">
      <xdr:nvSpPr>
        <xdr:cNvPr id="482" name="楕円 481"/>
        <xdr:cNvSpPr/>
      </xdr:nvSpPr>
      <xdr:spPr>
        <a:xfrm>
          <a:off x="9588500" y="168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124689</xdr:rowOff>
    </xdr:from>
    <xdr:ext cx="534377" cy="259045"/>
    <xdr:sp macro="" textlink="">
      <xdr:nvSpPr>
        <xdr:cNvPr id="483" name="テキスト ボックス 482"/>
        <xdr:cNvSpPr txBox="1"/>
      </xdr:nvSpPr>
      <xdr:spPr>
        <a:xfrm>
          <a:off x="9372111" y="169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17952</xdr:rowOff>
    </xdr:from>
    <xdr:to>
      <xdr:col>46</xdr:col>
      <xdr:colOff>38100</xdr:colOff>
      <xdr:row>98</xdr:row>
      <xdr:rowOff>119552</xdr:rowOff>
    </xdr:to>
    <xdr:sp macro="" textlink="">
      <xdr:nvSpPr>
        <xdr:cNvPr id="484" name="楕円 483"/>
        <xdr:cNvSpPr/>
      </xdr:nvSpPr>
      <xdr:spPr>
        <a:xfrm>
          <a:off x="8699500" y="168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110679</xdr:rowOff>
    </xdr:from>
    <xdr:ext cx="534377" cy="259045"/>
    <xdr:sp macro="" textlink="">
      <xdr:nvSpPr>
        <xdr:cNvPr id="485" name="テキスト ボックス 484"/>
        <xdr:cNvSpPr txBox="1"/>
      </xdr:nvSpPr>
      <xdr:spPr>
        <a:xfrm>
          <a:off x="8483111" y="1691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57973</xdr:rowOff>
    </xdr:from>
    <xdr:to>
      <xdr:col>41</xdr:col>
      <xdr:colOff>101600</xdr:colOff>
      <xdr:row>98</xdr:row>
      <xdr:rowOff>159573</xdr:rowOff>
    </xdr:to>
    <xdr:sp macro="" textlink="">
      <xdr:nvSpPr>
        <xdr:cNvPr id="486" name="楕円 485"/>
        <xdr:cNvSpPr/>
      </xdr:nvSpPr>
      <xdr:spPr>
        <a:xfrm>
          <a:off x="7810500" y="168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150700</xdr:rowOff>
    </xdr:from>
    <xdr:ext cx="534377" cy="259045"/>
    <xdr:sp macro="" textlink="">
      <xdr:nvSpPr>
        <xdr:cNvPr id="487" name="テキスト ボックス 486"/>
        <xdr:cNvSpPr txBox="1"/>
      </xdr:nvSpPr>
      <xdr:spPr>
        <a:xfrm>
          <a:off x="7594111" y="1695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66481</xdr:rowOff>
    </xdr:from>
    <xdr:to>
      <xdr:col>36</xdr:col>
      <xdr:colOff>165100</xdr:colOff>
      <xdr:row>98</xdr:row>
      <xdr:rowOff>168081</xdr:rowOff>
    </xdr:to>
    <xdr:sp macro="" textlink="">
      <xdr:nvSpPr>
        <xdr:cNvPr id="488" name="楕円 487"/>
        <xdr:cNvSpPr/>
      </xdr:nvSpPr>
      <xdr:spPr>
        <a:xfrm>
          <a:off x="6921500" y="168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159208</xdr:rowOff>
    </xdr:from>
    <xdr:ext cx="534377" cy="259045"/>
    <xdr:sp macro="" textlink="">
      <xdr:nvSpPr>
        <xdr:cNvPr id="489" name="テキスト ボックス 488"/>
        <xdr:cNvSpPr txBox="1"/>
      </xdr:nvSpPr>
      <xdr:spPr>
        <a:xfrm>
          <a:off x="6705111" y="169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64171</xdr:rowOff>
    </xdr:from>
    <xdr:to>
      <xdr:col>85</xdr:col>
      <xdr:colOff>127000</xdr:colOff>
      <xdr:row>36</xdr:row>
      <xdr:rowOff>65862</xdr:rowOff>
    </xdr:to>
    <xdr:cxnSp macro="">
      <xdr:nvCxnSpPr>
        <xdr:cNvPr id="517" name="直線コネクタ 516"/>
        <xdr:cNvCxnSpPr/>
      </xdr:nvCxnSpPr>
      <xdr:spPr>
        <a:xfrm flipV="1">
          <a:off x="15481300" y="6236371"/>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162789</xdr:rowOff>
    </xdr:from>
    <xdr:to>
      <xdr:col>81</xdr:col>
      <xdr:colOff>50800</xdr:colOff>
      <xdr:row>36</xdr:row>
      <xdr:rowOff>65862</xdr:rowOff>
    </xdr:to>
    <xdr:cxnSp macro="">
      <xdr:nvCxnSpPr>
        <xdr:cNvPr id="520" name="直線コネクタ 519"/>
        <xdr:cNvCxnSpPr/>
      </xdr:nvCxnSpPr>
      <xdr:spPr>
        <a:xfrm>
          <a:off x="14592300" y="6163539"/>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160091</xdr:rowOff>
    </xdr:from>
    <xdr:to>
      <xdr:col>76</xdr:col>
      <xdr:colOff>114300</xdr:colOff>
      <xdr:row>35</xdr:row>
      <xdr:rowOff>162789</xdr:rowOff>
    </xdr:to>
    <xdr:cxnSp macro="">
      <xdr:nvCxnSpPr>
        <xdr:cNvPr id="523" name="直線コネクタ 522"/>
        <xdr:cNvCxnSpPr/>
      </xdr:nvCxnSpPr>
      <xdr:spPr>
        <a:xfrm>
          <a:off x="13703300" y="5475041"/>
          <a:ext cx="889000" cy="68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160091</xdr:rowOff>
    </xdr:from>
    <xdr:to>
      <xdr:col>71</xdr:col>
      <xdr:colOff>177800</xdr:colOff>
      <xdr:row>33</xdr:row>
      <xdr:rowOff>140797</xdr:rowOff>
    </xdr:to>
    <xdr:cxnSp macro="">
      <xdr:nvCxnSpPr>
        <xdr:cNvPr id="526" name="直線コネクタ 525"/>
        <xdr:cNvCxnSpPr/>
      </xdr:nvCxnSpPr>
      <xdr:spPr>
        <a:xfrm flipV="1">
          <a:off x="12814300" y="5475041"/>
          <a:ext cx="889000" cy="32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13371</xdr:rowOff>
    </xdr:from>
    <xdr:to>
      <xdr:col>85</xdr:col>
      <xdr:colOff>177800</xdr:colOff>
      <xdr:row>36</xdr:row>
      <xdr:rowOff>114971</xdr:rowOff>
    </xdr:to>
    <xdr:sp macro="" textlink="">
      <xdr:nvSpPr>
        <xdr:cNvPr id="536" name="楕円 535"/>
        <xdr:cNvSpPr/>
      </xdr:nvSpPr>
      <xdr:spPr>
        <a:xfrm>
          <a:off x="16268700" y="61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36248</xdr:rowOff>
    </xdr:from>
    <xdr:ext cx="534377" cy="259045"/>
    <xdr:sp macro="" textlink="">
      <xdr:nvSpPr>
        <xdr:cNvPr id="537" name="消防費該当値テキスト"/>
        <xdr:cNvSpPr txBox="1"/>
      </xdr:nvSpPr>
      <xdr:spPr>
        <a:xfrm>
          <a:off x="16370300" y="60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15062</xdr:rowOff>
    </xdr:from>
    <xdr:to>
      <xdr:col>81</xdr:col>
      <xdr:colOff>101600</xdr:colOff>
      <xdr:row>36</xdr:row>
      <xdr:rowOff>116662</xdr:rowOff>
    </xdr:to>
    <xdr:sp macro="" textlink="">
      <xdr:nvSpPr>
        <xdr:cNvPr id="538" name="楕円 537"/>
        <xdr:cNvSpPr/>
      </xdr:nvSpPr>
      <xdr:spPr>
        <a:xfrm>
          <a:off x="15430500" y="61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133189</xdr:rowOff>
    </xdr:from>
    <xdr:ext cx="534377" cy="259045"/>
    <xdr:sp macro="" textlink="">
      <xdr:nvSpPr>
        <xdr:cNvPr id="539" name="テキスト ボックス 538"/>
        <xdr:cNvSpPr txBox="1"/>
      </xdr:nvSpPr>
      <xdr:spPr>
        <a:xfrm>
          <a:off x="15214111" y="59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111989</xdr:rowOff>
    </xdr:from>
    <xdr:to>
      <xdr:col>76</xdr:col>
      <xdr:colOff>165100</xdr:colOff>
      <xdr:row>36</xdr:row>
      <xdr:rowOff>42139</xdr:rowOff>
    </xdr:to>
    <xdr:sp macro="" textlink="">
      <xdr:nvSpPr>
        <xdr:cNvPr id="540" name="楕円 539"/>
        <xdr:cNvSpPr/>
      </xdr:nvSpPr>
      <xdr:spPr>
        <a:xfrm>
          <a:off x="14541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58666</xdr:rowOff>
    </xdr:from>
    <xdr:ext cx="534377" cy="259045"/>
    <xdr:sp macro="" textlink="">
      <xdr:nvSpPr>
        <xdr:cNvPr id="541" name="テキスト ボックス 540"/>
        <xdr:cNvSpPr txBox="1"/>
      </xdr:nvSpPr>
      <xdr:spPr>
        <a:xfrm>
          <a:off x="14325111" y="58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109291</xdr:rowOff>
    </xdr:from>
    <xdr:to>
      <xdr:col>72</xdr:col>
      <xdr:colOff>38100</xdr:colOff>
      <xdr:row>32</xdr:row>
      <xdr:rowOff>39441</xdr:rowOff>
    </xdr:to>
    <xdr:sp macro="" textlink="">
      <xdr:nvSpPr>
        <xdr:cNvPr id="542" name="楕円 541"/>
        <xdr:cNvSpPr/>
      </xdr:nvSpPr>
      <xdr:spPr>
        <a:xfrm>
          <a:off x="13652500" y="54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55968</xdr:rowOff>
    </xdr:from>
    <xdr:ext cx="534377" cy="259045"/>
    <xdr:sp macro="" textlink="">
      <xdr:nvSpPr>
        <xdr:cNvPr id="543" name="テキスト ボックス 542"/>
        <xdr:cNvSpPr txBox="1"/>
      </xdr:nvSpPr>
      <xdr:spPr>
        <a:xfrm>
          <a:off x="13436111" y="51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89997</xdr:rowOff>
    </xdr:from>
    <xdr:to>
      <xdr:col>67</xdr:col>
      <xdr:colOff>101600</xdr:colOff>
      <xdr:row>34</xdr:row>
      <xdr:rowOff>20147</xdr:rowOff>
    </xdr:to>
    <xdr:sp macro="" textlink="">
      <xdr:nvSpPr>
        <xdr:cNvPr id="544" name="楕円 543"/>
        <xdr:cNvSpPr/>
      </xdr:nvSpPr>
      <xdr:spPr>
        <a:xfrm>
          <a:off x="12763500" y="57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36674</xdr:rowOff>
    </xdr:from>
    <xdr:ext cx="534377" cy="259045"/>
    <xdr:sp macro="" textlink="">
      <xdr:nvSpPr>
        <xdr:cNvPr id="545" name="テキスト ボックス 544"/>
        <xdr:cNvSpPr txBox="1"/>
      </xdr:nvSpPr>
      <xdr:spPr>
        <a:xfrm>
          <a:off x="12547111" y="55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70231</xdr:rowOff>
    </xdr:from>
    <xdr:to>
      <xdr:col>85</xdr:col>
      <xdr:colOff>127000</xdr:colOff>
      <xdr:row>57</xdr:row>
      <xdr:rowOff>169113</xdr:rowOff>
    </xdr:to>
    <xdr:cxnSp macro="">
      <xdr:nvCxnSpPr>
        <xdr:cNvPr id="575" name="直線コネクタ 574"/>
        <xdr:cNvCxnSpPr/>
      </xdr:nvCxnSpPr>
      <xdr:spPr>
        <a:xfrm>
          <a:off x="15481300" y="9671431"/>
          <a:ext cx="838200" cy="2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70231</xdr:rowOff>
    </xdr:from>
    <xdr:to>
      <xdr:col>81</xdr:col>
      <xdr:colOff>50800</xdr:colOff>
      <xdr:row>58</xdr:row>
      <xdr:rowOff>75641</xdr:rowOff>
    </xdr:to>
    <xdr:cxnSp macro="">
      <xdr:nvCxnSpPr>
        <xdr:cNvPr id="578" name="直線コネクタ 577"/>
        <xdr:cNvCxnSpPr/>
      </xdr:nvCxnSpPr>
      <xdr:spPr>
        <a:xfrm flipV="1">
          <a:off x="14592300" y="9671431"/>
          <a:ext cx="889000" cy="34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130594</xdr:rowOff>
    </xdr:from>
    <xdr:to>
      <xdr:col>76</xdr:col>
      <xdr:colOff>114300</xdr:colOff>
      <xdr:row>58</xdr:row>
      <xdr:rowOff>75641</xdr:rowOff>
    </xdr:to>
    <xdr:cxnSp macro="">
      <xdr:nvCxnSpPr>
        <xdr:cNvPr id="581" name="直線コネクタ 580"/>
        <xdr:cNvCxnSpPr/>
      </xdr:nvCxnSpPr>
      <xdr:spPr>
        <a:xfrm>
          <a:off x="13703300" y="9903244"/>
          <a:ext cx="889000" cy="1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130594</xdr:rowOff>
    </xdr:from>
    <xdr:to>
      <xdr:col>71</xdr:col>
      <xdr:colOff>177800</xdr:colOff>
      <xdr:row>58</xdr:row>
      <xdr:rowOff>104369</xdr:rowOff>
    </xdr:to>
    <xdr:cxnSp macro="">
      <xdr:nvCxnSpPr>
        <xdr:cNvPr id="584" name="直線コネクタ 583"/>
        <xdr:cNvCxnSpPr/>
      </xdr:nvCxnSpPr>
      <xdr:spPr>
        <a:xfrm flipV="1">
          <a:off x="12814300" y="9903244"/>
          <a:ext cx="889000" cy="1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118313</xdr:rowOff>
    </xdr:from>
    <xdr:to>
      <xdr:col>85</xdr:col>
      <xdr:colOff>177800</xdr:colOff>
      <xdr:row>58</xdr:row>
      <xdr:rowOff>48463</xdr:rowOff>
    </xdr:to>
    <xdr:sp macro="" textlink="">
      <xdr:nvSpPr>
        <xdr:cNvPr id="594" name="楕円 593"/>
        <xdr:cNvSpPr/>
      </xdr:nvSpPr>
      <xdr:spPr>
        <a:xfrm>
          <a:off x="162687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96740</xdr:rowOff>
    </xdr:from>
    <xdr:ext cx="534377" cy="259045"/>
    <xdr:sp macro="" textlink="">
      <xdr:nvSpPr>
        <xdr:cNvPr id="595" name="教育費該当値テキスト"/>
        <xdr:cNvSpPr txBox="1"/>
      </xdr:nvSpPr>
      <xdr:spPr>
        <a:xfrm>
          <a:off x="16370300" y="98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19431</xdr:rowOff>
    </xdr:from>
    <xdr:to>
      <xdr:col>81</xdr:col>
      <xdr:colOff>101600</xdr:colOff>
      <xdr:row>56</xdr:row>
      <xdr:rowOff>121031</xdr:rowOff>
    </xdr:to>
    <xdr:sp macro="" textlink="">
      <xdr:nvSpPr>
        <xdr:cNvPr id="596" name="楕円 595"/>
        <xdr:cNvSpPr/>
      </xdr:nvSpPr>
      <xdr:spPr>
        <a:xfrm>
          <a:off x="15430500" y="96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137558</xdr:rowOff>
    </xdr:from>
    <xdr:ext cx="534377" cy="259045"/>
    <xdr:sp macro="" textlink="">
      <xdr:nvSpPr>
        <xdr:cNvPr id="597" name="テキスト ボックス 596"/>
        <xdr:cNvSpPr txBox="1"/>
      </xdr:nvSpPr>
      <xdr:spPr>
        <a:xfrm>
          <a:off x="15214111" y="93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24841</xdr:rowOff>
    </xdr:from>
    <xdr:to>
      <xdr:col>76</xdr:col>
      <xdr:colOff>165100</xdr:colOff>
      <xdr:row>58</xdr:row>
      <xdr:rowOff>126441</xdr:rowOff>
    </xdr:to>
    <xdr:sp macro="" textlink="">
      <xdr:nvSpPr>
        <xdr:cNvPr id="598" name="楕円 597"/>
        <xdr:cNvSpPr/>
      </xdr:nvSpPr>
      <xdr:spPr>
        <a:xfrm>
          <a:off x="14541500" y="99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117568</xdr:rowOff>
    </xdr:from>
    <xdr:ext cx="534377" cy="259045"/>
    <xdr:sp macro="" textlink="">
      <xdr:nvSpPr>
        <xdr:cNvPr id="599" name="テキスト ボックス 598"/>
        <xdr:cNvSpPr txBox="1"/>
      </xdr:nvSpPr>
      <xdr:spPr>
        <a:xfrm>
          <a:off x="14325111" y="100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79794</xdr:rowOff>
    </xdr:from>
    <xdr:to>
      <xdr:col>72</xdr:col>
      <xdr:colOff>38100</xdr:colOff>
      <xdr:row>58</xdr:row>
      <xdr:rowOff>9944</xdr:rowOff>
    </xdr:to>
    <xdr:sp macro="" textlink="">
      <xdr:nvSpPr>
        <xdr:cNvPr id="600" name="楕円 599"/>
        <xdr:cNvSpPr/>
      </xdr:nvSpPr>
      <xdr:spPr>
        <a:xfrm>
          <a:off x="136525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xdr:rowOff>
    </xdr:from>
    <xdr:ext cx="534377" cy="259045"/>
    <xdr:sp macro="" textlink="">
      <xdr:nvSpPr>
        <xdr:cNvPr id="601" name="テキスト ボックス 600"/>
        <xdr:cNvSpPr txBox="1"/>
      </xdr:nvSpPr>
      <xdr:spPr>
        <a:xfrm>
          <a:off x="13436111" y="9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53569</xdr:rowOff>
    </xdr:from>
    <xdr:to>
      <xdr:col>67</xdr:col>
      <xdr:colOff>101600</xdr:colOff>
      <xdr:row>58</xdr:row>
      <xdr:rowOff>155169</xdr:rowOff>
    </xdr:to>
    <xdr:sp macro="" textlink="">
      <xdr:nvSpPr>
        <xdr:cNvPr id="602" name="楕円 601"/>
        <xdr:cNvSpPr/>
      </xdr:nvSpPr>
      <xdr:spPr>
        <a:xfrm>
          <a:off x="12763500" y="99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146296</xdr:rowOff>
    </xdr:from>
    <xdr:ext cx="534377" cy="259045"/>
    <xdr:sp macro="" textlink="">
      <xdr:nvSpPr>
        <xdr:cNvPr id="603" name="テキスト ボックス 602"/>
        <xdr:cNvSpPr txBox="1"/>
      </xdr:nvSpPr>
      <xdr:spPr>
        <a:xfrm>
          <a:off x="12547111" y="100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137094</xdr:rowOff>
    </xdr:from>
    <xdr:to>
      <xdr:col>85</xdr:col>
      <xdr:colOff>127000</xdr:colOff>
      <xdr:row>78</xdr:row>
      <xdr:rowOff>138694</xdr:rowOff>
    </xdr:to>
    <xdr:cxnSp macro="">
      <xdr:nvCxnSpPr>
        <xdr:cNvPr id="630" name="直線コネクタ 629"/>
        <xdr:cNvCxnSpPr/>
      </xdr:nvCxnSpPr>
      <xdr:spPr>
        <a:xfrm>
          <a:off x="15481300" y="1351019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137094</xdr:rowOff>
    </xdr:from>
    <xdr:to>
      <xdr:col>81</xdr:col>
      <xdr:colOff>50800</xdr:colOff>
      <xdr:row>78</xdr:row>
      <xdr:rowOff>139700</xdr:rowOff>
    </xdr:to>
    <xdr:cxnSp macro="">
      <xdr:nvCxnSpPr>
        <xdr:cNvPr id="633" name="直線コネクタ 632"/>
        <xdr:cNvCxnSpPr/>
      </xdr:nvCxnSpPr>
      <xdr:spPr>
        <a:xfrm flipV="1">
          <a:off x="14592300" y="13510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136111</xdr:rowOff>
    </xdr:from>
    <xdr:to>
      <xdr:col>76</xdr:col>
      <xdr:colOff>114300</xdr:colOff>
      <xdr:row>78</xdr:row>
      <xdr:rowOff>139700</xdr:rowOff>
    </xdr:to>
    <xdr:cxnSp macro="">
      <xdr:nvCxnSpPr>
        <xdr:cNvPr id="636" name="直線コネクタ 635"/>
        <xdr:cNvCxnSpPr/>
      </xdr:nvCxnSpPr>
      <xdr:spPr>
        <a:xfrm>
          <a:off x="13703300" y="13509211"/>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114965</xdr:rowOff>
    </xdr:from>
    <xdr:to>
      <xdr:col>71</xdr:col>
      <xdr:colOff>177800</xdr:colOff>
      <xdr:row>78</xdr:row>
      <xdr:rowOff>136111</xdr:rowOff>
    </xdr:to>
    <xdr:cxnSp macro="">
      <xdr:nvCxnSpPr>
        <xdr:cNvPr id="639" name="直線コネクタ 638"/>
        <xdr:cNvCxnSpPr/>
      </xdr:nvCxnSpPr>
      <xdr:spPr>
        <a:xfrm>
          <a:off x="12814300" y="13488065"/>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87894</xdr:rowOff>
    </xdr:from>
    <xdr:to>
      <xdr:col>85</xdr:col>
      <xdr:colOff>177800</xdr:colOff>
      <xdr:row>79</xdr:row>
      <xdr:rowOff>18044</xdr:rowOff>
    </xdr:to>
    <xdr:sp macro="" textlink="">
      <xdr:nvSpPr>
        <xdr:cNvPr id="649" name="楕円 648"/>
        <xdr:cNvSpPr/>
      </xdr:nvSpPr>
      <xdr:spPr>
        <a:xfrm>
          <a:off x="16268700" y="134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13932" cy="259045"/>
    <xdr:sp macro="" textlink="">
      <xdr:nvSpPr>
        <xdr:cNvPr id="650" name="災害復旧費該当値テキスト"/>
        <xdr:cNvSpPr txBox="1"/>
      </xdr:nvSpPr>
      <xdr:spPr>
        <a:xfrm>
          <a:off x="16370300" y="1338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86294</xdr:rowOff>
    </xdr:from>
    <xdr:to>
      <xdr:col>81</xdr:col>
      <xdr:colOff>101600</xdr:colOff>
      <xdr:row>79</xdr:row>
      <xdr:rowOff>16444</xdr:rowOff>
    </xdr:to>
    <xdr:sp macro="" textlink="">
      <xdr:nvSpPr>
        <xdr:cNvPr id="651" name="楕円 650"/>
        <xdr:cNvSpPr/>
      </xdr:nvSpPr>
      <xdr:spPr>
        <a:xfrm>
          <a:off x="15430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7571</xdr:rowOff>
    </xdr:from>
    <xdr:ext cx="378565" cy="259045"/>
    <xdr:sp macro="" textlink="">
      <xdr:nvSpPr>
        <xdr:cNvPr id="652" name="テキスト ボックス 651"/>
        <xdr:cNvSpPr txBox="1"/>
      </xdr:nvSpPr>
      <xdr:spPr>
        <a:xfrm>
          <a:off x="15292017" y="1355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85311</xdr:rowOff>
    </xdr:from>
    <xdr:to>
      <xdr:col>72</xdr:col>
      <xdr:colOff>38100</xdr:colOff>
      <xdr:row>79</xdr:row>
      <xdr:rowOff>15461</xdr:rowOff>
    </xdr:to>
    <xdr:sp macro="" textlink="">
      <xdr:nvSpPr>
        <xdr:cNvPr id="655" name="楕円 654"/>
        <xdr:cNvSpPr/>
      </xdr:nvSpPr>
      <xdr:spPr>
        <a:xfrm>
          <a:off x="13652500" y="134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6588</xdr:rowOff>
    </xdr:from>
    <xdr:ext cx="378565" cy="259045"/>
    <xdr:sp macro="" textlink="">
      <xdr:nvSpPr>
        <xdr:cNvPr id="656" name="テキスト ボックス 655"/>
        <xdr:cNvSpPr txBox="1"/>
      </xdr:nvSpPr>
      <xdr:spPr>
        <a:xfrm>
          <a:off x="13514017" y="1355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64165</xdr:rowOff>
    </xdr:from>
    <xdr:to>
      <xdr:col>67</xdr:col>
      <xdr:colOff>101600</xdr:colOff>
      <xdr:row>78</xdr:row>
      <xdr:rowOff>165765</xdr:rowOff>
    </xdr:to>
    <xdr:sp macro="" textlink="">
      <xdr:nvSpPr>
        <xdr:cNvPr id="657" name="楕円 656"/>
        <xdr:cNvSpPr/>
      </xdr:nvSpPr>
      <xdr:spPr>
        <a:xfrm>
          <a:off x="127635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156892</xdr:rowOff>
    </xdr:from>
    <xdr:ext cx="469744" cy="259045"/>
    <xdr:sp macro="" textlink="">
      <xdr:nvSpPr>
        <xdr:cNvPr id="658" name="テキスト ボックス 657"/>
        <xdr:cNvSpPr txBox="1"/>
      </xdr:nvSpPr>
      <xdr:spPr>
        <a:xfrm>
          <a:off x="12579428" y="1352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101622</xdr:rowOff>
    </xdr:from>
    <xdr:to>
      <xdr:col>85</xdr:col>
      <xdr:colOff>127000</xdr:colOff>
      <xdr:row>95</xdr:row>
      <xdr:rowOff>116954</xdr:rowOff>
    </xdr:to>
    <xdr:cxnSp macro="">
      <xdr:nvCxnSpPr>
        <xdr:cNvPr id="689" name="直線コネクタ 688"/>
        <xdr:cNvCxnSpPr/>
      </xdr:nvCxnSpPr>
      <xdr:spPr>
        <a:xfrm flipV="1">
          <a:off x="15481300" y="16389372"/>
          <a:ext cx="8382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116954</xdr:rowOff>
    </xdr:from>
    <xdr:to>
      <xdr:col>81</xdr:col>
      <xdr:colOff>50800</xdr:colOff>
      <xdr:row>95</xdr:row>
      <xdr:rowOff>144387</xdr:rowOff>
    </xdr:to>
    <xdr:cxnSp macro="">
      <xdr:nvCxnSpPr>
        <xdr:cNvPr id="692" name="直線コネクタ 691"/>
        <xdr:cNvCxnSpPr/>
      </xdr:nvCxnSpPr>
      <xdr:spPr>
        <a:xfrm flipV="1">
          <a:off x="14592300" y="164047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140827</xdr:rowOff>
    </xdr:from>
    <xdr:to>
      <xdr:col>76</xdr:col>
      <xdr:colOff>114300</xdr:colOff>
      <xdr:row>95</xdr:row>
      <xdr:rowOff>144387</xdr:rowOff>
    </xdr:to>
    <xdr:cxnSp macro="">
      <xdr:nvCxnSpPr>
        <xdr:cNvPr id="695" name="直線コネクタ 694"/>
        <xdr:cNvCxnSpPr/>
      </xdr:nvCxnSpPr>
      <xdr:spPr>
        <a:xfrm>
          <a:off x="13703300" y="1642857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140222</xdr:rowOff>
    </xdr:from>
    <xdr:to>
      <xdr:col>71</xdr:col>
      <xdr:colOff>177800</xdr:colOff>
      <xdr:row>95</xdr:row>
      <xdr:rowOff>140827</xdr:rowOff>
    </xdr:to>
    <xdr:cxnSp macro="">
      <xdr:nvCxnSpPr>
        <xdr:cNvPr id="698" name="直線コネクタ 697"/>
        <xdr:cNvCxnSpPr/>
      </xdr:nvCxnSpPr>
      <xdr:spPr>
        <a:xfrm>
          <a:off x="12814300" y="16427972"/>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50822</xdr:rowOff>
    </xdr:from>
    <xdr:to>
      <xdr:col>85</xdr:col>
      <xdr:colOff>177800</xdr:colOff>
      <xdr:row>95</xdr:row>
      <xdr:rowOff>152422</xdr:rowOff>
    </xdr:to>
    <xdr:sp macro="" textlink="">
      <xdr:nvSpPr>
        <xdr:cNvPr id="708" name="楕円 707"/>
        <xdr:cNvSpPr/>
      </xdr:nvSpPr>
      <xdr:spPr>
        <a:xfrm>
          <a:off x="16268700" y="163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29249</xdr:rowOff>
    </xdr:from>
    <xdr:ext cx="534377" cy="259045"/>
    <xdr:sp macro="" textlink="">
      <xdr:nvSpPr>
        <xdr:cNvPr id="709" name="公債費該当値テキスト"/>
        <xdr:cNvSpPr txBox="1"/>
      </xdr:nvSpPr>
      <xdr:spPr>
        <a:xfrm>
          <a:off x="16370300" y="163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66154</xdr:rowOff>
    </xdr:from>
    <xdr:to>
      <xdr:col>81</xdr:col>
      <xdr:colOff>101600</xdr:colOff>
      <xdr:row>95</xdr:row>
      <xdr:rowOff>167754</xdr:rowOff>
    </xdr:to>
    <xdr:sp macro="" textlink="">
      <xdr:nvSpPr>
        <xdr:cNvPr id="710" name="楕円 709"/>
        <xdr:cNvSpPr/>
      </xdr:nvSpPr>
      <xdr:spPr>
        <a:xfrm>
          <a:off x="15430500" y="163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158881</xdr:rowOff>
    </xdr:from>
    <xdr:ext cx="534377" cy="259045"/>
    <xdr:sp macro="" textlink="">
      <xdr:nvSpPr>
        <xdr:cNvPr id="711" name="テキスト ボックス 710"/>
        <xdr:cNvSpPr txBox="1"/>
      </xdr:nvSpPr>
      <xdr:spPr>
        <a:xfrm>
          <a:off x="15214111" y="164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93587</xdr:rowOff>
    </xdr:from>
    <xdr:to>
      <xdr:col>76</xdr:col>
      <xdr:colOff>165100</xdr:colOff>
      <xdr:row>96</xdr:row>
      <xdr:rowOff>23737</xdr:rowOff>
    </xdr:to>
    <xdr:sp macro="" textlink="">
      <xdr:nvSpPr>
        <xdr:cNvPr id="712" name="楕円 711"/>
        <xdr:cNvSpPr/>
      </xdr:nvSpPr>
      <xdr:spPr>
        <a:xfrm>
          <a:off x="14541500" y="163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14864</xdr:rowOff>
    </xdr:from>
    <xdr:ext cx="534377" cy="259045"/>
    <xdr:sp macro="" textlink="">
      <xdr:nvSpPr>
        <xdr:cNvPr id="713" name="テキスト ボックス 712"/>
        <xdr:cNvSpPr txBox="1"/>
      </xdr:nvSpPr>
      <xdr:spPr>
        <a:xfrm>
          <a:off x="14325111" y="164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90027</xdr:rowOff>
    </xdr:from>
    <xdr:to>
      <xdr:col>72</xdr:col>
      <xdr:colOff>38100</xdr:colOff>
      <xdr:row>96</xdr:row>
      <xdr:rowOff>20177</xdr:rowOff>
    </xdr:to>
    <xdr:sp macro="" textlink="">
      <xdr:nvSpPr>
        <xdr:cNvPr id="714" name="楕円 713"/>
        <xdr:cNvSpPr/>
      </xdr:nvSpPr>
      <xdr:spPr>
        <a:xfrm>
          <a:off x="13652500" y="163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11304</xdr:rowOff>
    </xdr:from>
    <xdr:ext cx="534377" cy="259045"/>
    <xdr:sp macro="" textlink="">
      <xdr:nvSpPr>
        <xdr:cNvPr id="715" name="テキスト ボックス 714"/>
        <xdr:cNvSpPr txBox="1"/>
      </xdr:nvSpPr>
      <xdr:spPr>
        <a:xfrm>
          <a:off x="13436111" y="164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89422</xdr:rowOff>
    </xdr:from>
    <xdr:to>
      <xdr:col>67</xdr:col>
      <xdr:colOff>101600</xdr:colOff>
      <xdr:row>96</xdr:row>
      <xdr:rowOff>19572</xdr:rowOff>
    </xdr:to>
    <xdr:sp macro="" textlink="">
      <xdr:nvSpPr>
        <xdr:cNvPr id="716" name="楕円 715"/>
        <xdr:cNvSpPr/>
      </xdr:nvSpPr>
      <xdr:spPr>
        <a:xfrm>
          <a:off x="12763500" y="163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10699</xdr:rowOff>
    </xdr:from>
    <xdr:ext cx="534377" cy="259045"/>
    <xdr:sp macro="" textlink="">
      <xdr:nvSpPr>
        <xdr:cNvPr id="717" name="テキスト ボックス 716"/>
        <xdr:cNvSpPr txBox="1"/>
      </xdr:nvSpPr>
      <xdr:spPr>
        <a:xfrm>
          <a:off x="12547111" y="164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70,579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円となっており、財政調整基金積立金が増加したことが影響し、増加している。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円となっており、物価高騰対応重点支援地方創生臨時交付金事業が影響し、増加している。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円となっており、給食センターの建設費が完了したことが影響し、大きく減少している。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財政調整基金残高については、例年行っている前年度実質収支額の２分の１の額を積み立て、取崩しはなかったことから大きく増加した。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実質収支額については、法人市民税、地方消費税交付金、法人事業税交付金などの減収の影響で、減少したものと見込まれる。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５年度決算においても昨年度に引き続き赤字となった会計はない。その他会計として、令和２年度までは病院事業、土地埋立造成事業があったが、病院が地方独立行政法人へ移行し、事業債管理特別会計となったこと及び土地埋立造成事業特別会計が廃止となったことから、令和３年度以降その他会計の黒字がな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全体としては、今後の公共施設の再編整備、大規模改修等における財政需要に対応するため、一時的な収支状況の悪化が予測されているものの、各会計において実質赤字額が生じることがないよう、歳出全般に経費節減や適正な財源措置により安定的な財政運営を行い、引き続き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103_&#36001;&#25919;&#35506;/02%20&#27770;&#31639;&#38306;&#20418;/&#36001;&#25919;&#29366;&#27841;&#36039;&#26009;&#38598;/R05&#65288;R07&#20316;&#25104;&#65289;/02_&#20316;&#25104;&#65298;&#22238;&#30446;/02_&#12471;&#12473;&#12486;&#12512;&#12363;&#12425;/&#12304;&#36001;&#25919;&#29366;&#27841;&#36039;&#26009;&#38598;&#12305;_332046_&#29577;&#3732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1.9</v>
          </cell>
        </row>
        <row r="53">
          <cell r="BP53">
            <v>67.900000000000006</v>
          </cell>
          <cell r="BX53">
            <v>68.5</v>
          </cell>
          <cell r="CF53">
            <v>69.900000000000006</v>
          </cell>
          <cell r="CN53">
            <v>70.400000000000006</v>
          </cell>
          <cell r="CV53">
            <v>71.599999999999994</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1.9</v>
          </cell>
        </row>
        <row r="75">
          <cell r="BP75">
            <v>5.0999999999999996</v>
          </cell>
          <cell r="BX75">
            <v>4.7</v>
          </cell>
          <cell r="CF75">
            <v>4</v>
          </cell>
          <cell r="CN75">
            <v>4</v>
          </cell>
          <cell r="CV75">
            <v>4.3</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27845579</v>
      </c>
      <c r="BO4" s="371"/>
      <c r="BP4" s="371"/>
      <c r="BQ4" s="371"/>
      <c r="BR4" s="371"/>
      <c r="BS4" s="371"/>
      <c r="BT4" s="371"/>
      <c r="BU4" s="372"/>
      <c r="BV4" s="370">
        <v>29080225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11.7</v>
      </c>
      <c r="CU4" s="377"/>
      <c r="CV4" s="377"/>
      <c r="CW4" s="377"/>
      <c r="CX4" s="377"/>
      <c r="CY4" s="377"/>
      <c r="CZ4" s="377"/>
      <c r="DA4" s="378"/>
      <c r="DB4" s="376">
        <v>15.7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25980850</v>
      </c>
      <c r="BO5" s="408"/>
      <c r="BP5" s="408"/>
      <c r="BQ5" s="408"/>
      <c r="BR5" s="408"/>
      <c r="BS5" s="408"/>
      <c r="BT5" s="408"/>
      <c r="BU5" s="409"/>
      <c r="BV5" s="407">
        <v>26604532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95.1</v>
      </c>
      <c r="CU5" s="405"/>
      <c r="CV5" s="405"/>
      <c r="CW5" s="405"/>
      <c r="CX5" s="405"/>
      <c r="CY5" s="405"/>
      <c r="CZ5" s="405"/>
      <c r="DA5" s="406"/>
      <c r="DB5" s="404">
        <v>90.7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1864729</v>
      </c>
      <c r="BO6" s="408"/>
      <c r="BP6" s="408"/>
      <c r="BQ6" s="408"/>
      <c r="BR6" s="408"/>
      <c r="BS6" s="408"/>
      <c r="BT6" s="408"/>
      <c r="BU6" s="409"/>
      <c r="BV6" s="407">
        <v>2475693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95.9</v>
      </c>
      <c r="CU6" s="445"/>
      <c r="CV6" s="445"/>
      <c r="CW6" s="445"/>
      <c r="CX6" s="445"/>
      <c r="CY6" s="445"/>
      <c r="CZ6" s="445"/>
      <c r="DA6" s="446"/>
      <c r="DB6" s="444">
        <v>92.5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46336</v>
      </c>
      <c r="BO7" s="408"/>
      <c r="BP7" s="408"/>
      <c r="BQ7" s="408"/>
      <c r="BR7" s="408"/>
      <c r="BS7" s="408"/>
      <c r="BT7" s="408"/>
      <c r="BU7" s="409"/>
      <c r="BV7" s="407">
        <v>58187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15555103</v>
      </c>
      <c r="CU7" s="408"/>
      <c r="CV7" s="408"/>
      <c r="CW7" s="408"/>
      <c r="CX7" s="408"/>
      <c r="CY7" s="408"/>
      <c r="CZ7" s="408"/>
      <c r="DA7" s="409"/>
      <c r="DB7" s="407">
        <v>15386536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1818393</v>
      </c>
      <c r="BO8" s="408"/>
      <c r="BP8" s="408"/>
      <c r="BQ8" s="408"/>
      <c r="BR8" s="408"/>
      <c r="BS8" s="408"/>
      <c r="BT8" s="408"/>
      <c r="BU8" s="409"/>
      <c r="BV8" s="407">
        <v>2417506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0.55000000000000004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56531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-599113</v>
      </c>
      <c r="BO9" s="408"/>
      <c r="BP9" s="408"/>
      <c r="BQ9" s="408"/>
      <c r="BR9" s="408"/>
      <c r="BS9" s="408"/>
      <c r="BT9" s="408"/>
      <c r="BU9" s="409"/>
      <c r="BV9" s="407">
        <v>423940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10.5</v>
      </c>
      <c r="CU9" s="405"/>
      <c r="CV9" s="405"/>
      <c r="CW9" s="405"/>
      <c r="CX9" s="405"/>
      <c r="CY9" s="405"/>
      <c r="CZ9" s="405"/>
      <c r="DA9" s="406"/>
      <c r="DB9" s="404">
        <v>10.7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60736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1210519</v>
      </c>
      <c r="BO10" s="408"/>
      <c r="BP10" s="408"/>
      <c r="BQ10" s="408"/>
      <c r="BR10" s="408"/>
      <c r="BS10" s="408"/>
      <c r="BT10" s="408"/>
      <c r="BU10" s="409"/>
      <c r="BV10" s="407">
        <v>1000415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115702</v>
      </c>
      <c r="BO11" s="408"/>
      <c r="BP11" s="408"/>
      <c r="BQ11" s="408"/>
      <c r="BR11" s="408"/>
      <c r="BS11" s="408"/>
      <c r="BT11" s="408"/>
      <c r="BU11" s="409"/>
      <c r="BV11" s="407">
        <v>98142</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54946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54168</v>
      </c>
      <c r="S13" s="492"/>
      <c r="T13" s="492"/>
      <c r="U13" s="492"/>
      <c r="V13" s="493"/>
      <c r="W13" s="423" t="s">
        <v>130</v>
      </c>
      <c r="X13" s="424"/>
      <c r="Y13" s="424"/>
      <c r="Z13" s="424"/>
      <c r="AA13" s="424"/>
      <c r="AB13" s="414"/>
      <c r="AC13" s="458">
        <v>645</v>
      </c>
      <c r="AD13" s="459"/>
      <c r="AE13" s="459"/>
      <c r="AF13" s="459"/>
      <c r="AG13" s="501"/>
      <c r="AH13" s="458">
        <v>722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727108</v>
      </c>
      <c r="BO13" s="408"/>
      <c r="BP13" s="408"/>
      <c r="BQ13" s="408"/>
      <c r="BR13" s="408"/>
      <c r="BS13" s="408"/>
      <c r="BT13" s="408"/>
      <c r="BU13" s="409"/>
      <c r="BV13" s="407">
        <v>1522497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55721</v>
      </c>
      <c r="S14" s="492"/>
      <c r="T14" s="492"/>
      <c r="U14" s="492"/>
      <c r="V14" s="493"/>
      <c r="W14" s="397"/>
      <c r="X14" s="398"/>
      <c r="Y14" s="398"/>
      <c r="Z14" s="398"/>
      <c r="AA14" s="398"/>
      <c r="AB14" s="387"/>
      <c r="AC14" s="494">
        <v>2.7</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55078</v>
      </c>
      <c r="S15" s="492"/>
      <c r="T15" s="492"/>
      <c r="U15" s="492"/>
      <c r="V15" s="493"/>
      <c r="W15" s="423" t="s">
        <v>137</v>
      </c>
      <c r="X15" s="424"/>
      <c r="Y15" s="424"/>
      <c r="Z15" s="424"/>
      <c r="AA15" s="424"/>
      <c r="AB15" s="414"/>
      <c r="AC15" s="458">
        <v>7615</v>
      </c>
      <c r="AD15" s="459"/>
      <c r="AE15" s="459"/>
      <c r="AF15" s="459"/>
      <c r="AG15" s="501"/>
      <c r="AH15" s="458">
        <v>8272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7054975</v>
      </c>
      <c r="BO15" s="371"/>
      <c r="BP15" s="371"/>
      <c r="BQ15" s="371"/>
      <c r="BR15" s="371"/>
      <c r="BS15" s="371"/>
      <c r="BT15" s="371"/>
      <c r="BU15" s="372"/>
      <c r="BV15" s="370">
        <v>6882704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v>
      </c>
      <c r="AD16" s="495"/>
      <c r="AE16" s="495"/>
      <c r="AF16" s="495"/>
      <c r="AG16" s="496"/>
      <c r="AH16" s="494">
        <v>32.5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13524689</v>
      </c>
      <c r="BO16" s="408"/>
      <c r="BP16" s="408"/>
      <c r="BQ16" s="408"/>
      <c r="BR16" s="408"/>
      <c r="BS16" s="408"/>
      <c r="BT16" s="408"/>
      <c r="BU16" s="409"/>
      <c r="BV16" s="407">
        <v>13285681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15546</v>
      </c>
      <c r="AD17" s="459"/>
      <c r="AE17" s="459"/>
      <c r="AF17" s="459"/>
      <c r="AG17" s="501"/>
      <c r="AH17" s="458">
        <v>16484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8901451</v>
      </c>
      <c r="BO17" s="408"/>
      <c r="BP17" s="408"/>
      <c r="BQ17" s="408"/>
      <c r="BR17" s="408"/>
      <c r="BS17" s="408"/>
      <c r="BT17" s="408"/>
      <c r="BU17" s="409"/>
      <c r="BV17" s="407">
        <v>8686765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103.44</v>
      </c>
      <c r="M18" s="531"/>
      <c r="N18" s="531"/>
      <c r="O18" s="531"/>
      <c r="P18" s="531"/>
      <c r="Q18" s="531"/>
      <c r="R18" s="532"/>
      <c r="S18" s="532"/>
      <c r="T18" s="532"/>
      <c r="U18" s="532"/>
      <c r="V18" s="533"/>
      <c r="W18" s="425"/>
      <c r="X18" s="426"/>
      <c r="Y18" s="426"/>
      <c r="Z18" s="426"/>
      <c r="AA18" s="426"/>
      <c r="AB18" s="417"/>
      <c r="AC18" s="534">
        <v>65.3</v>
      </c>
      <c r="AD18" s="535"/>
      <c r="AE18" s="535"/>
      <c r="AF18" s="535"/>
      <c r="AG18" s="536"/>
      <c r="AH18" s="534">
        <v>64.7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14850789</v>
      </c>
      <c r="BO18" s="408"/>
      <c r="BP18" s="408"/>
      <c r="BQ18" s="408"/>
      <c r="BR18" s="408"/>
      <c r="BS18" s="408"/>
      <c r="BT18" s="408"/>
      <c r="BU18" s="409"/>
      <c r="BV18" s="407">
        <v>14403428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547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21299325</v>
      </c>
      <c r="BO19" s="408"/>
      <c r="BP19" s="408"/>
      <c r="BQ19" s="408"/>
      <c r="BR19" s="408"/>
      <c r="BS19" s="408"/>
      <c r="BT19" s="408"/>
      <c r="BU19" s="409"/>
      <c r="BV19" s="407">
        <v>20814175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24090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18511042</v>
      </c>
      <c r="BO22" s="371"/>
      <c r="BP22" s="371"/>
      <c r="BQ22" s="371"/>
      <c r="BR22" s="371"/>
      <c r="BS22" s="371"/>
      <c r="BT22" s="371"/>
      <c r="BU22" s="372"/>
      <c r="BV22" s="370">
        <v>19849149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16880836</v>
      </c>
      <c r="BO23" s="408"/>
      <c r="BP23" s="408"/>
      <c r="BQ23" s="408"/>
      <c r="BR23" s="408"/>
      <c r="BS23" s="408"/>
      <c r="BT23" s="408"/>
      <c r="BU23" s="409"/>
      <c r="BV23" s="407">
        <v>17767444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7520</v>
      </c>
      <c r="R24" s="459"/>
      <c r="S24" s="459"/>
      <c r="T24" s="459"/>
      <c r="U24" s="459"/>
      <c r="V24" s="501"/>
      <c r="W24" s="553"/>
      <c r="X24" s="554"/>
      <c r="Y24" s="555"/>
      <c r="Z24" s="457" t="s">
        <v>162</v>
      </c>
      <c r="AA24" s="437"/>
      <c r="AB24" s="437"/>
      <c r="AC24" s="437"/>
      <c r="AD24" s="437"/>
      <c r="AE24" s="437"/>
      <c r="AF24" s="437"/>
      <c r="AG24" s="438"/>
      <c r="AH24" s="458">
        <v>510</v>
      </c>
      <c r="AI24" s="459"/>
      <c r="AJ24" s="459"/>
      <c r="AK24" s="459"/>
      <c r="AL24" s="501"/>
      <c r="AM24" s="458">
        <v>1617210</v>
      </c>
      <c r="AN24" s="459"/>
      <c r="AO24" s="459"/>
      <c r="AP24" s="459"/>
      <c r="AQ24" s="459"/>
      <c r="AR24" s="501"/>
      <c r="AS24" s="458">
        <v>3171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8417690</v>
      </c>
      <c r="BO24" s="408"/>
      <c r="BP24" s="408"/>
      <c r="BQ24" s="408"/>
      <c r="BR24" s="408"/>
      <c r="BS24" s="408"/>
      <c r="BT24" s="408"/>
      <c r="BU24" s="409"/>
      <c r="BV24" s="407">
        <v>8886884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6795</v>
      </c>
      <c r="R25" s="459"/>
      <c r="S25" s="459"/>
      <c r="T25" s="459"/>
      <c r="U25" s="459"/>
      <c r="V25" s="501"/>
      <c r="W25" s="553"/>
      <c r="X25" s="554"/>
      <c r="Y25" s="555"/>
      <c r="Z25" s="457" t="s">
        <v>165</v>
      </c>
      <c r="AA25" s="437"/>
      <c r="AB25" s="437"/>
      <c r="AC25" s="437"/>
      <c r="AD25" s="437"/>
      <c r="AE25" s="437"/>
      <c r="AF25" s="437"/>
      <c r="AG25" s="438"/>
      <c r="AH25" s="458">
        <v>110</v>
      </c>
      <c r="AI25" s="459"/>
      <c r="AJ25" s="459"/>
      <c r="AK25" s="459"/>
      <c r="AL25" s="501"/>
      <c r="AM25" s="458">
        <v>341000</v>
      </c>
      <c r="AN25" s="459"/>
      <c r="AO25" s="459"/>
      <c r="AP25" s="459"/>
      <c r="AQ25" s="459"/>
      <c r="AR25" s="501"/>
      <c r="AS25" s="458">
        <v>3100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8820361</v>
      </c>
      <c r="BO25" s="371"/>
      <c r="BP25" s="371"/>
      <c r="BQ25" s="371"/>
      <c r="BR25" s="371"/>
      <c r="BS25" s="371"/>
      <c r="BT25" s="371"/>
      <c r="BU25" s="372"/>
      <c r="BV25" s="370">
        <v>3716403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5985</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33740</v>
      </c>
      <c r="AN26" s="459"/>
      <c r="AO26" s="459"/>
      <c r="AP26" s="459"/>
      <c r="AQ26" s="459"/>
      <c r="AR26" s="501"/>
      <c r="AS26" s="458">
        <v>3374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430000</v>
      </c>
      <c r="BO26" s="408"/>
      <c r="BP26" s="408"/>
      <c r="BQ26" s="408"/>
      <c r="BR26" s="408"/>
      <c r="BS26" s="408"/>
      <c r="BT26" s="408"/>
      <c r="BU26" s="409"/>
      <c r="BV26" s="407">
        <v>500000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5350</v>
      </c>
      <c r="R27" s="459"/>
      <c r="S27" s="459"/>
      <c r="T27" s="459"/>
      <c r="U27" s="459"/>
      <c r="V27" s="501"/>
      <c r="W27" s="553"/>
      <c r="X27" s="554"/>
      <c r="Y27" s="555"/>
      <c r="Z27" s="457" t="s">
        <v>171</v>
      </c>
      <c r="AA27" s="437"/>
      <c r="AB27" s="437"/>
      <c r="AC27" s="437"/>
      <c r="AD27" s="437"/>
      <c r="AE27" s="437"/>
      <c r="AF27" s="437"/>
      <c r="AG27" s="438"/>
      <c r="AH27" s="458">
        <v>60</v>
      </c>
      <c r="AI27" s="459"/>
      <c r="AJ27" s="459"/>
      <c r="AK27" s="459"/>
      <c r="AL27" s="501"/>
      <c r="AM27" s="458">
        <v>227354</v>
      </c>
      <c r="AN27" s="459"/>
      <c r="AO27" s="459"/>
      <c r="AP27" s="459"/>
      <c r="AQ27" s="459"/>
      <c r="AR27" s="501"/>
      <c r="AS27" s="458">
        <v>3789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768000</v>
      </c>
      <c r="BO27" s="527"/>
      <c r="BP27" s="527"/>
      <c r="BQ27" s="527"/>
      <c r="BR27" s="527"/>
      <c r="BS27" s="527"/>
      <c r="BT27" s="527"/>
      <c r="BU27" s="528"/>
      <c r="BV27" s="526">
        <v>768000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4750</v>
      </c>
      <c r="R28" s="459"/>
      <c r="S28" s="459"/>
      <c r="T28" s="459"/>
      <c r="U28" s="459"/>
      <c r="V28" s="501"/>
      <c r="W28" s="553"/>
      <c r="X28" s="554"/>
      <c r="Y28" s="555"/>
      <c r="Z28" s="457" t="s">
        <v>174</v>
      </c>
      <c r="AA28" s="437"/>
      <c r="AB28" s="437"/>
      <c r="AC28" s="437"/>
      <c r="AD28" s="437"/>
      <c r="AE28" s="437"/>
      <c r="AF28" s="437"/>
      <c r="AG28" s="438"/>
      <c r="AH28" s="458">
        <v>7</v>
      </c>
      <c r="AI28" s="459"/>
      <c r="AJ28" s="459"/>
      <c r="AK28" s="459"/>
      <c r="AL28" s="501"/>
      <c r="AM28" s="458">
        <v>18739</v>
      </c>
      <c r="AN28" s="459"/>
      <c r="AO28" s="459"/>
      <c r="AP28" s="459"/>
      <c r="AQ28" s="459"/>
      <c r="AR28" s="501"/>
      <c r="AS28" s="458">
        <v>2677</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7104242</v>
      </c>
      <c r="BO28" s="371"/>
      <c r="BP28" s="371"/>
      <c r="BQ28" s="371"/>
      <c r="BR28" s="371"/>
      <c r="BS28" s="371"/>
      <c r="BT28" s="371"/>
      <c r="BU28" s="372"/>
      <c r="BV28" s="370">
        <v>5893723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17</v>
      </c>
      <c r="M29" s="459"/>
      <c r="N29" s="459"/>
      <c r="O29" s="459"/>
      <c r="P29" s="501"/>
      <c r="Q29" s="458">
        <v>4500</v>
      </c>
      <c r="R29" s="459"/>
      <c r="S29" s="459"/>
      <c r="T29" s="459"/>
      <c r="U29" s="459"/>
      <c r="V29" s="501"/>
      <c r="W29" s="556"/>
      <c r="X29" s="557"/>
      <c r="Y29" s="558"/>
      <c r="Z29" s="457" t="s">
        <v>177</v>
      </c>
      <c r="AA29" s="437"/>
      <c r="AB29" s="437"/>
      <c r="AC29" s="437"/>
      <c r="AD29" s="437"/>
      <c r="AE29" s="437"/>
      <c r="AF29" s="437"/>
      <c r="AG29" s="438"/>
      <c r="AH29" s="458">
        <v>577</v>
      </c>
      <c r="AI29" s="459"/>
      <c r="AJ29" s="459"/>
      <c r="AK29" s="459"/>
      <c r="AL29" s="501"/>
      <c r="AM29" s="458">
        <v>1863303</v>
      </c>
      <c r="AN29" s="459"/>
      <c r="AO29" s="459"/>
      <c r="AP29" s="459"/>
      <c r="AQ29" s="459"/>
      <c r="AR29" s="501"/>
      <c r="AS29" s="458">
        <v>3229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83128</v>
      </c>
      <c r="BO29" s="408"/>
      <c r="BP29" s="408"/>
      <c r="BQ29" s="408"/>
      <c r="BR29" s="408"/>
      <c r="BS29" s="408"/>
      <c r="BT29" s="408"/>
      <c r="BU29" s="409"/>
      <c r="BV29" s="407">
        <v>8541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2610612</v>
      </c>
      <c r="BO30" s="527"/>
      <c r="BP30" s="527"/>
      <c r="BQ30" s="527"/>
      <c r="BR30" s="527"/>
      <c r="BS30" s="527"/>
      <c r="BT30" s="527"/>
      <c r="BU30" s="528"/>
      <c r="BV30" s="526">
        <v>2190223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玉野市国民健康保険事業特別会計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玉野市水道事業会計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岡山県南部水道企業団水道事業会計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（公財）玉野市スポーツ振興財団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玉野市市立玉野海洋博物館事業特別会計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玉野市介護保険事業特別会計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玉野市下水道事業会計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岡山県市町村総合事務組合一般会計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（公財）玉野市公園緑化協会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玉野市病院事業債管理特別会計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玉野市後期高齢者医療事業特別会計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岡山県市町村総合事務組合貸付金特別会計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（一財）玉野産業振興公社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玉野市競輪事業特別会計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岡山県市町村総合事務組合拠出金特別会計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玉野レクリエーション総合開発（株）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岡山県市町村税整理組合一般会計</v>
      </c>
      <c r="BZ38" s="598"/>
      <c r="CA38" s="598"/>
      <c r="CB38" s="598"/>
      <c r="CC38" s="598"/>
      <c r="CD38" s="598"/>
      <c r="CE38" s="598"/>
      <c r="CF38" s="598"/>
      <c r="CG38" s="598"/>
      <c r="CH38" s="598"/>
      <c r="CI38" s="598"/>
      <c r="CJ38" s="598"/>
      <c r="CK38" s="598"/>
      <c r="CL38" s="598"/>
      <c r="CM38" s="598"/>
      <c r="CN38" s="181"/>
      <c r="CO38" s="597">
        <f t="shared" si="3"/>
        <v>21</v>
      </c>
      <c r="CP38" s="597"/>
      <c r="CQ38" s="598" t="str">
        <f>IF('各会計、関係団体の財政状況及び健全化判断比率'!BS11="","",'各会計、関係団体の財政状況及び健全化判断比率'!BS11)</f>
        <v>（有）みどりの館みやま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岡山県後期高齢者医療広域連合一般会計</v>
      </c>
      <c r="BZ39" s="598"/>
      <c r="CA39" s="598"/>
      <c r="CB39" s="598"/>
      <c r="CC39" s="598"/>
      <c r="CD39" s="598"/>
      <c r="CE39" s="598"/>
      <c r="CF39" s="598"/>
      <c r="CG39" s="598"/>
      <c r="CH39" s="598"/>
      <c r="CI39" s="598"/>
      <c r="CJ39" s="598"/>
      <c r="CK39" s="598"/>
      <c r="CL39" s="598"/>
      <c r="CM39" s="598"/>
      <c r="CN39" s="181"/>
      <c r="CO39" s="597">
        <f t="shared" si="3"/>
        <v>22</v>
      </c>
      <c r="CP39" s="597"/>
      <c r="CQ39" s="598" t="str">
        <f>IF('各会計、関係団体の財政状況及び健全化判断比率'!BS12="","",'各会計、関係団体の財政状況及び健全化判断比率'!BS12)</f>
        <v>ダイヤモンド瀬戸内観光（株）</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岡山県後期高齢者医療広域連合後期高齢者医療特別会計</v>
      </c>
      <c r="BZ40" s="598"/>
      <c r="CA40" s="598"/>
      <c r="CB40" s="598"/>
      <c r="CC40" s="598"/>
      <c r="CD40" s="598"/>
      <c r="CE40" s="598"/>
      <c r="CF40" s="598"/>
      <c r="CG40" s="598"/>
      <c r="CH40" s="598"/>
      <c r="CI40" s="598"/>
      <c r="CJ40" s="598"/>
      <c r="CK40" s="598"/>
      <c r="CL40" s="598"/>
      <c r="CM40" s="598"/>
      <c r="CN40" s="181"/>
      <c r="CO40" s="597">
        <f t="shared" si="3"/>
        <v>23</v>
      </c>
      <c r="CP40" s="597"/>
      <c r="CQ40" s="598" t="str">
        <f>IF('各会計、関係団体の財政状況及び健全化判断比率'!BS13="","",'各会計、関係団体の財政状況及び健全化判断比率'!BS13)</f>
        <v>（地独）玉野医療センター</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VCRnPFs0HUJCKT3Bm206OYIA3yxqNxNaIfkYqWjknY93NabnlesRN1dk+Eolld0WOhI5Zy9BcggqOGMNn1nrA==" saltValue="qQF6hjqyNNxWyHvEvhN8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6.27</v>
      </c>
      <c r="G34" s="33">
        <v>9.8800000000000008</v>
      </c>
      <c r="H34" s="33">
        <v>12.5</v>
      </c>
      <c r="I34" s="33">
        <v>15.7</v>
      </c>
      <c r="J34" s="34">
        <v>11.68</v>
      </c>
      <c r="K34" s="22"/>
      <c r="L34" s="22"/>
      <c r="M34" s="22"/>
      <c r="N34" s="22"/>
      <c r="O34" s="22"/>
      <c r="P34" s="22"/>
    </row>
    <row r="35" spans="1:16" ht="39" customHeight="1" x14ac:dyDescent="0.15">
      <c r="A35" s="22"/>
      <c r="B35" s="35"/>
      <c r="C35" s="1145" t="s">
        <v>533</v>
      </c>
      <c r="D35" s="1146"/>
      <c r="E35" s="1147"/>
      <c r="F35" s="36">
        <v>10.71</v>
      </c>
      <c r="G35" s="37">
        <v>11.7</v>
      </c>
      <c r="H35" s="37">
        <v>9.59</v>
      </c>
      <c r="I35" s="37">
        <v>11.19</v>
      </c>
      <c r="J35" s="38">
        <v>11.16</v>
      </c>
      <c r="K35" s="22"/>
      <c r="L35" s="22"/>
      <c r="M35" s="22"/>
      <c r="N35" s="22"/>
      <c r="O35" s="22"/>
      <c r="P35" s="22"/>
    </row>
    <row r="36" spans="1:16" ht="39" customHeight="1" x14ac:dyDescent="0.15">
      <c r="A36" s="22"/>
      <c r="B36" s="35"/>
      <c r="C36" s="1145" t="s">
        <v>534</v>
      </c>
      <c r="D36" s="1146"/>
      <c r="E36" s="1147"/>
      <c r="F36" s="36">
        <v>6.67</v>
      </c>
      <c r="G36" s="37">
        <v>7.08</v>
      </c>
      <c r="H36" s="37">
        <v>7.05</v>
      </c>
      <c r="I36" s="37">
        <v>7.45</v>
      </c>
      <c r="J36" s="38">
        <v>7.2</v>
      </c>
      <c r="K36" s="22"/>
      <c r="L36" s="22"/>
      <c r="M36" s="22"/>
      <c r="N36" s="22"/>
      <c r="O36" s="22"/>
      <c r="P36" s="22"/>
    </row>
    <row r="37" spans="1:16" ht="39" customHeight="1" x14ac:dyDescent="0.15">
      <c r="A37" s="22"/>
      <c r="B37" s="35"/>
      <c r="C37" s="1145" t="s">
        <v>535</v>
      </c>
      <c r="D37" s="1146"/>
      <c r="E37" s="1147"/>
      <c r="F37" s="36">
        <v>2.88</v>
      </c>
      <c r="G37" s="37">
        <v>1.57</v>
      </c>
      <c r="H37" s="37">
        <v>1.83</v>
      </c>
      <c r="I37" s="37">
        <v>1.73</v>
      </c>
      <c r="J37" s="38">
        <v>1.76</v>
      </c>
      <c r="K37" s="22"/>
      <c r="L37" s="22"/>
      <c r="M37" s="22"/>
      <c r="N37" s="22"/>
      <c r="O37" s="22"/>
      <c r="P37" s="22"/>
    </row>
    <row r="38" spans="1:16" ht="39" customHeight="1" x14ac:dyDescent="0.15">
      <c r="A38" s="22"/>
      <c r="B38" s="35"/>
      <c r="C38" s="1145" t="s">
        <v>536</v>
      </c>
      <c r="D38" s="1146"/>
      <c r="E38" s="1147"/>
      <c r="F38" s="36">
        <v>1.18</v>
      </c>
      <c r="G38" s="37">
        <v>0.51</v>
      </c>
      <c r="H38" s="37">
        <v>0.66</v>
      </c>
      <c r="I38" s="37">
        <v>1.45</v>
      </c>
      <c r="J38" s="38">
        <v>0.99</v>
      </c>
      <c r="K38" s="22"/>
      <c r="L38" s="22"/>
      <c r="M38" s="22"/>
      <c r="N38" s="22"/>
      <c r="O38" s="22"/>
      <c r="P38" s="22"/>
    </row>
    <row r="39" spans="1:16" ht="39" customHeight="1" x14ac:dyDescent="0.15">
      <c r="A39" s="22"/>
      <c r="B39" s="35"/>
      <c r="C39" s="1145" t="s">
        <v>537</v>
      </c>
      <c r="D39" s="1146"/>
      <c r="E39" s="1147"/>
      <c r="F39" s="36">
        <v>2.69</v>
      </c>
      <c r="G39" s="37">
        <v>3.2</v>
      </c>
      <c r="H39" s="37">
        <v>3.13</v>
      </c>
      <c r="I39" s="37">
        <v>2.7</v>
      </c>
      <c r="J39" s="38">
        <v>0.97</v>
      </c>
      <c r="K39" s="22"/>
      <c r="L39" s="22"/>
      <c r="M39" s="22"/>
      <c r="N39" s="22"/>
      <c r="O39" s="22"/>
      <c r="P39" s="22"/>
    </row>
    <row r="40" spans="1:16" ht="39" customHeight="1" x14ac:dyDescent="0.15">
      <c r="A40" s="22"/>
      <c r="B40" s="35"/>
      <c r="C40" s="1145" t="s">
        <v>538</v>
      </c>
      <c r="D40" s="1146"/>
      <c r="E40" s="1147"/>
      <c r="F40" s="36">
        <v>0.15</v>
      </c>
      <c r="G40" s="37">
        <v>0.16</v>
      </c>
      <c r="H40" s="37">
        <v>0.15</v>
      </c>
      <c r="I40" s="37">
        <v>0.18</v>
      </c>
      <c r="J40" s="38">
        <v>0.18</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5.7</v>
      </c>
      <c r="G43" s="42">
        <v>3.82</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AXdyKhaEma+2JFK5rjpTI6zwE+v9nS1feUKIaLpUmA1JQA/3JgM8yFlo2vnW5UgwT4d1FStL6je6Jc53d6OpQ==" saltValue="HPhIP02LbdwgvUK1RMte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2150</v>
      </c>
      <c r="L45" s="60">
        <v>2093</v>
      </c>
      <c r="M45" s="60">
        <v>2108</v>
      </c>
      <c r="N45" s="60">
        <v>2212</v>
      </c>
      <c r="O45" s="61">
        <v>2225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691</v>
      </c>
      <c r="L48" s="64">
        <v>675</v>
      </c>
      <c r="M48" s="64">
        <v>671</v>
      </c>
      <c r="N48" s="64">
        <v>676</v>
      </c>
      <c r="O48" s="65">
        <v>679</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15">
      <c r="A50" s="48"/>
      <c r="B50" s="1155"/>
      <c r="C50" s="1156"/>
      <c r="D50" s="62"/>
      <c r="E50" s="1161" t="s">
        <v>15</v>
      </c>
      <c r="F50" s="1161"/>
      <c r="G50" s="1161"/>
      <c r="H50" s="1161"/>
      <c r="I50" s="1161"/>
      <c r="J50" s="1162"/>
      <c r="K50" s="63">
        <v>47</v>
      </c>
      <c r="L50" s="64">
        <v>36</v>
      </c>
      <c r="M50" s="64">
        <v>32</v>
      </c>
      <c r="N50" s="64">
        <v>45</v>
      </c>
      <c r="O50" s="65">
        <v>52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2281</v>
      </c>
      <c r="L52" s="64">
        <v>2279</v>
      </c>
      <c r="M52" s="64">
        <v>2328</v>
      </c>
      <c r="N52" s="64">
        <v>2305</v>
      </c>
      <c r="O52" s="65">
        <v>2288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607</v>
      </c>
      <c r="L53" s="69">
        <v>525</v>
      </c>
      <c r="M53" s="69">
        <v>483</v>
      </c>
      <c r="N53" s="69">
        <v>628</v>
      </c>
      <c r="O53" s="70">
        <v>668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5As1i/4kNRUmLQ+lkVhBk/oawpqivnw2mOZW7YnnxX4SZ9TGoO2RhwGtMbubbJfC1EJMe8louMQunPmEKFy8w==" saltValue="97Cf8MYwaxNHoghSkC6h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20401</v>
      </c>
      <c r="J41" s="356">
        <v>20729</v>
      </c>
      <c r="K41" s="356">
        <v>20403</v>
      </c>
      <c r="L41" s="356">
        <v>20464</v>
      </c>
      <c r="M41" s="357">
        <v>21689</v>
      </c>
    </row>
    <row r="42" spans="2:13" ht="27.75" customHeight="1" x14ac:dyDescent="0.15">
      <c r="B42" s="1186"/>
      <c r="C42" s="1187"/>
      <c r="D42" s="106"/>
      <c r="E42" s="1192" t="s">
        <v>32</v>
      </c>
      <c r="F42" s="1192"/>
      <c r="G42" s="1192"/>
      <c r="H42" s="1193"/>
      <c r="I42" s="358">
        <v>1850</v>
      </c>
      <c r="J42" s="359">
        <v>1807</v>
      </c>
      <c r="K42" s="359">
        <v>150</v>
      </c>
      <c r="L42" s="359">
        <v>490</v>
      </c>
      <c r="M42" s="360">
        <v>446</v>
      </c>
    </row>
    <row r="43" spans="2:13" ht="27.75" customHeight="1" x14ac:dyDescent="0.15">
      <c r="B43" s="1186"/>
      <c r="C43" s="1187"/>
      <c r="D43" s="106"/>
      <c r="E43" s="1192" t="s">
        <v>33</v>
      </c>
      <c r="F43" s="1192"/>
      <c r="G43" s="1192"/>
      <c r="H43" s="1193"/>
      <c r="I43" s="358">
        <v>8734</v>
      </c>
      <c r="J43" s="359">
        <v>9215</v>
      </c>
      <c r="K43" s="359">
        <v>9426</v>
      </c>
      <c r="L43" s="359">
        <v>9656</v>
      </c>
      <c r="M43" s="360">
        <v>9870</v>
      </c>
    </row>
    <row r="44" spans="2:13" ht="27.75" customHeight="1" x14ac:dyDescent="0.15">
      <c r="B44" s="1186"/>
      <c r="C44" s="1187"/>
      <c r="D44" s="106"/>
      <c r="E44" s="1192" t="s">
        <v>34</v>
      </c>
      <c r="F44" s="1192"/>
      <c r="G44" s="1192"/>
      <c r="H44" s="1193"/>
      <c r="I44" s="358" t="s">
        <v>489</v>
      </c>
      <c r="J44" s="359" t="s">
        <v>489</v>
      </c>
      <c r="K44" s="359" t="s">
        <v>489</v>
      </c>
      <c r="L44" s="359" t="s">
        <v>489</v>
      </c>
      <c r="M44" s="360" t="s">
        <v>489</v>
      </c>
    </row>
    <row r="45" spans="2:13" ht="27.75" customHeight="1" x14ac:dyDescent="0.15">
      <c r="B45" s="1186"/>
      <c r="C45" s="1187"/>
      <c r="D45" s="106"/>
      <c r="E45" s="1192" t="s">
        <v>35</v>
      </c>
      <c r="F45" s="1192"/>
      <c r="G45" s="1192"/>
      <c r="H45" s="1193"/>
      <c r="I45" s="358">
        <v>3893</v>
      </c>
      <c r="J45" s="359">
        <v>3983</v>
      </c>
      <c r="K45" s="359">
        <v>4126</v>
      </c>
      <c r="L45" s="359">
        <v>4261</v>
      </c>
      <c r="M45" s="360">
        <v>4515</v>
      </c>
    </row>
    <row r="46" spans="2:13" ht="27.75" customHeight="1" x14ac:dyDescent="0.15">
      <c r="B46" s="1186"/>
      <c r="C46" s="1187"/>
      <c r="D46" s="107"/>
      <c r="E46" s="1192" t="s">
        <v>36</v>
      </c>
      <c r="F46" s="1192"/>
      <c r="G46" s="1192"/>
      <c r="H46" s="1193"/>
      <c r="I46" s="358">
        <v>1</v>
      </c>
      <c r="J46" s="359">
        <v>6</v>
      </c>
      <c r="K46" s="359" t="s">
        <v>489</v>
      </c>
      <c r="L46" s="359">
        <v>1</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4863</v>
      </c>
      <c r="J50" s="359">
        <v>5830</v>
      </c>
      <c r="K50" s="359">
        <v>6924</v>
      </c>
      <c r="L50" s="359">
        <v>8413</v>
      </c>
      <c r="M50" s="360">
        <v>10185</v>
      </c>
    </row>
    <row r="51" spans="2:13" ht="27.75" customHeight="1" x14ac:dyDescent="0.15">
      <c r="B51" s="1186"/>
      <c r="C51" s="1187"/>
      <c r="D51" s="106"/>
      <c r="E51" s="1192" t="s">
        <v>42</v>
      </c>
      <c r="F51" s="1192"/>
      <c r="G51" s="1192"/>
      <c r="H51" s="1193"/>
      <c r="I51" s="358">
        <v>4313</v>
      </c>
      <c r="J51" s="359">
        <v>4316</v>
      </c>
      <c r="K51" s="359">
        <v>4209</v>
      </c>
      <c r="L51" s="359">
        <v>4316</v>
      </c>
      <c r="M51" s="360">
        <v>5385</v>
      </c>
    </row>
    <row r="52" spans="2:13" ht="27.75" customHeight="1" x14ac:dyDescent="0.15">
      <c r="B52" s="1188"/>
      <c r="C52" s="1189"/>
      <c r="D52" s="106"/>
      <c r="E52" s="1192" t="s">
        <v>43</v>
      </c>
      <c r="F52" s="1192"/>
      <c r="G52" s="1192"/>
      <c r="H52" s="1193"/>
      <c r="I52" s="358">
        <v>25458</v>
      </c>
      <c r="J52" s="359">
        <v>25870</v>
      </c>
      <c r="K52" s="359">
        <v>26335</v>
      </c>
      <c r="L52" s="359">
        <v>25220</v>
      </c>
      <c r="M52" s="360">
        <v>25273</v>
      </c>
    </row>
    <row r="53" spans="2:13" ht="27.75" customHeight="1" thickBot="1" x14ac:dyDescent="0.2">
      <c r="B53" s="1199" t="s">
        <v>19</v>
      </c>
      <c r="C53" s="1200"/>
      <c r="D53" s="110"/>
      <c r="E53" s="1201" t="s">
        <v>44</v>
      </c>
      <c r="F53" s="1201"/>
      <c r="G53" s="1201"/>
      <c r="H53" s="1202"/>
      <c r="I53" s="361">
        <v>246</v>
      </c>
      <c r="J53" s="362">
        <v>-275</v>
      </c>
      <c r="K53" s="362">
        <v>-3364</v>
      </c>
      <c r="L53" s="362">
        <v>-3077</v>
      </c>
      <c r="M53" s="363">
        <v>-4323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zz9rmqDvV+hC0JDXRRtcIv2eoYEadM+L/a2AG6gnTn01jQFBmU1sZvzxdFiQRzgHah9iiLzKYFUTfua1SMhAw==" saltValue="0QoIMYdYlbLzKjRHGbHu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4893</v>
      </c>
      <c r="G55" s="122">
        <v>5894</v>
      </c>
      <c r="H55" s="123">
        <v>7104</v>
      </c>
    </row>
    <row r="56" spans="2:8" ht="52.5" customHeight="1" x14ac:dyDescent="0.15">
      <c r="B56" s="124"/>
      <c r="C56" s="1213" t="s">
        <v>47</v>
      </c>
      <c r="D56" s="1213"/>
      <c r="E56" s="1214"/>
      <c r="F56" s="125">
        <v>9</v>
      </c>
      <c r="G56" s="125">
        <v>9</v>
      </c>
      <c r="H56" s="126">
        <v>83</v>
      </c>
    </row>
    <row r="57" spans="2:8" ht="53.25" customHeight="1" x14ac:dyDescent="0.15">
      <c r="B57" s="124"/>
      <c r="C57" s="1215" t="s">
        <v>48</v>
      </c>
      <c r="D57" s="1215"/>
      <c r="E57" s="1216"/>
      <c r="F57" s="127">
        <v>1700</v>
      </c>
      <c r="G57" s="127">
        <v>2190</v>
      </c>
      <c r="H57" s="128">
        <v>2611</v>
      </c>
    </row>
    <row r="58" spans="2:8" ht="45.75" customHeight="1" x14ac:dyDescent="0.15">
      <c r="B58" s="129"/>
      <c r="C58" s="1203" t="s">
        <v>547</v>
      </c>
      <c r="D58" s="1204"/>
      <c r="E58" s="1205"/>
      <c r="F58" s="130">
        <v>1546</v>
      </c>
      <c r="G58" s="130">
        <v>2046</v>
      </c>
      <c r="H58" s="131">
        <v>2476</v>
      </c>
    </row>
    <row r="59" spans="2:8" ht="45.75" customHeight="1" x14ac:dyDescent="0.15">
      <c r="B59" s="129"/>
      <c r="C59" s="1203" t="s">
        <v>548</v>
      </c>
      <c r="D59" s="1204"/>
      <c r="E59" s="1205"/>
      <c r="F59" s="130">
        <v>69</v>
      </c>
      <c r="G59" s="130">
        <v>66</v>
      </c>
      <c r="H59" s="131">
        <v>62</v>
      </c>
    </row>
    <row r="60" spans="2:8" ht="45.75" customHeight="1" x14ac:dyDescent="0.15">
      <c r="B60" s="129"/>
      <c r="C60" s="1203" t="s">
        <v>549</v>
      </c>
      <c r="D60" s="1204"/>
      <c r="E60" s="1205"/>
      <c r="F60" s="130">
        <v>48</v>
      </c>
      <c r="G60" s="130">
        <v>35</v>
      </c>
      <c r="H60" s="131">
        <v>29</v>
      </c>
    </row>
    <row r="61" spans="2:8" ht="45.75" customHeight="1" x14ac:dyDescent="0.15">
      <c r="B61" s="129"/>
      <c r="C61" s="1203" t="s">
        <v>550</v>
      </c>
      <c r="D61" s="1204"/>
      <c r="E61" s="1205"/>
      <c r="F61" s="130">
        <v>13</v>
      </c>
      <c r="G61" s="130">
        <v>19</v>
      </c>
      <c r="H61" s="131">
        <v>19</v>
      </c>
    </row>
    <row r="62" spans="2:8" ht="45.75" customHeight="1" thickBot="1" x14ac:dyDescent="0.2">
      <c r="B62" s="132"/>
      <c r="C62" s="1206" t="s">
        <v>551</v>
      </c>
      <c r="D62" s="1207"/>
      <c r="E62" s="1208"/>
      <c r="F62" s="133">
        <v>14</v>
      </c>
      <c r="G62" s="133">
        <v>14</v>
      </c>
      <c r="H62" s="134">
        <v>14</v>
      </c>
    </row>
    <row r="63" spans="2:8" ht="52.5" customHeight="1" thickBot="1" x14ac:dyDescent="0.2">
      <c r="B63" s="135"/>
      <c r="C63" s="1209" t="s">
        <v>49</v>
      </c>
      <c r="D63" s="1209"/>
      <c r="E63" s="1210"/>
      <c r="F63" s="136">
        <v>6602</v>
      </c>
      <c r="G63" s="136">
        <v>8092</v>
      </c>
      <c r="H63" s="137">
        <v>9798</v>
      </c>
    </row>
    <row r="64" spans="2:8" x14ac:dyDescent="0.15"/>
  </sheetData>
  <sheetProtection algorithmName="SHA-512" hashValue="HnQM9Q0Yw29Z0ShjzE6jU1CaXU1q0kPWqvBEZYXbEYiCr6+Q8wZx9/4RZzcpRoFhrqT+aOHkjvU7qTQiABpvSA==" saltValue="Sk5aRmaXtQS468kcu6Cf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S1"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1.9</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67.900000000000006</v>
      </c>
      <c r="BQ53" s="1255"/>
      <c r="BR53" s="1255"/>
      <c r="BS53" s="1255"/>
      <c r="BT53" s="1255"/>
      <c r="BU53" s="1255"/>
      <c r="BV53" s="1255"/>
      <c r="BW53" s="1255"/>
      <c r="BX53" s="1255">
        <v>68.5</v>
      </c>
      <c r="BY53" s="1255"/>
      <c r="BZ53" s="1255"/>
      <c r="CA53" s="1255"/>
      <c r="CB53" s="1255"/>
      <c r="CC53" s="1255"/>
      <c r="CD53" s="1255"/>
      <c r="CE53" s="1255"/>
      <c r="CF53" s="1255">
        <v>69.900000000000006</v>
      </c>
      <c r="CG53" s="1255"/>
      <c r="CH53" s="1255"/>
      <c r="CI53" s="1255"/>
      <c r="CJ53" s="1255"/>
      <c r="CK53" s="1255"/>
      <c r="CL53" s="1255"/>
      <c r="CM53" s="1255"/>
      <c r="CN53" s="1255">
        <v>70.400000000000006</v>
      </c>
      <c r="CO53" s="1255"/>
      <c r="CP53" s="1255"/>
      <c r="CQ53" s="1255"/>
      <c r="CR53" s="1255"/>
      <c r="CS53" s="1255"/>
      <c r="CT53" s="1255"/>
      <c r="CU53" s="1255"/>
      <c r="CV53" s="1255">
        <v>71.599999999999994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1.9</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574</v>
      </c>
      <c r="BC75" s="1254"/>
      <c r="BD75" s="1254"/>
      <c r="BE75" s="1254"/>
      <c r="BF75" s="1254"/>
      <c r="BG75" s="1254"/>
      <c r="BH75" s="1254"/>
      <c r="BI75" s="1254"/>
      <c r="BJ75" s="1254"/>
      <c r="BK75" s="1254"/>
      <c r="BL75" s="1254"/>
      <c r="BM75" s="1254"/>
      <c r="BN75" s="1254"/>
      <c r="BO75" s="1254"/>
      <c r="BP75" s="1255">
        <v>5.0999999999999996</v>
      </c>
      <c r="BQ75" s="1255"/>
      <c r="BR75" s="1255"/>
      <c r="BS75" s="1255"/>
      <c r="BT75" s="1255"/>
      <c r="BU75" s="1255"/>
      <c r="BV75" s="1255"/>
      <c r="BW75" s="1255"/>
      <c r="BX75" s="1255">
        <v>4.7</v>
      </c>
      <c r="BY75" s="1255"/>
      <c r="BZ75" s="1255"/>
      <c r="CA75" s="1255"/>
      <c r="CB75" s="1255"/>
      <c r="CC75" s="1255"/>
      <c r="CD75" s="1255"/>
      <c r="CE75" s="1255"/>
      <c r="CF75" s="1255">
        <v>4</v>
      </c>
      <c r="CG75" s="1255"/>
      <c r="CH75" s="1255"/>
      <c r="CI75" s="1255"/>
      <c r="CJ75" s="1255"/>
      <c r="CK75" s="1255"/>
      <c r="CL75" s="1255"/>
      <c r="CM75" s="1255"/>
      <c r="CN75" s="1255">
        <v>4</v>
      </c>
      <c r="CO75" s="1255"/>
      <c r="CP75" s="1255"/>
      <c r="CQ75" s="1255"/>
      <c r="CR75" s="1255"/>
      <c r="CS75" s="1255"/>
      <c r="CT75" s="1255"/>
      <c r="CU75" s="1255"/>
      <c r="CV75" s="1255">
        <v>4.3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574</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9KaI68KJwvGLEjaONS7u3V3aQhES5Wn+b0bjmVs3cUOU5WkgcMEnUr1zwm0QNubXXy8spiIbWQmU6M6zONIhAA==" saltValue="vdFSaIHCKhg5LiMNwh/I1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I92" sqref="BI9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3tc3KULKuUDH5lcVKELZ+ZQPg2P+GBr2mwBX/VNy9hSTSLmQegIY9ybYEJzCOX6R3+sGp97xQh4vhdtNiWejTw==" saltValue="Q+3NjQSY4jmjM5gYb+c5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DP68" sqref="DP6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9wRSwutoaKcpF5i7O/KKYdIZIt+QrB7G9qmZKWv4k8VniiYYXSBV/4QIPTsbXm4vj768QKB2Zio8/O+GXTVoA==" saltValue="bhe8TmPVCX64QLrqQqcN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30025</v>
      </c>
      <c r="E3" s="156"/>
      <c r="F3" s="157">
        <v>62383</v>
      </c>
      <c r="G3" s="158"/>
      <c r="H3" s="159"/>
    </row>
    <row r="4" spans="1:8" x14ac:dyDescent="0.15">
      <c r="A4" s="160"/>
      <c r="B4" s="161"/>
      <c r="C4" s="162"/>
      <c r="D4" s="163">
        <v>20868</v>
      </c>
      <c r="E4" s="164"/>
      <c r="F4" s="165">
        <v>35325</v>
      </c>
      <c r="G4" s="166"/>
      <c r="H4" s="167"/>
    </row>
    <row r="5" spans="1:8" x14ac:dyDescent="0.15">
      <c r="A5" s="148" t="s">
        <v>521</v>
      </c>
      <c r="B5" s="153"/>
      <c r="C5" s="154"/>
      <c r="D5" s="155">
        <v>43440</v>
      </c>
      <c r="E5" s="156"/>
      <c r="F5" s="157">
        <v>63812</v>
      </c>
      <c r="G5" s="158"/>
      <c r="H5" s="159"/>
    </row>
    <row r="6" spans="1:8" x14ac:dyDescent="0.15">
      <c r="A6" s="160"/>
      <c r="B6" s="161"/>
      <c r="C6" s="162"/>
      <c r="D6" s="163">
        <v>32648</v>
      </c>
      <c r="E6" s="164"/>
      <c r="F6" s="165">
        <v>33848</v>
      </c>
      <c r="G6" s="166"/>
      <c r="H6" s="167"/>
    </row>
    <row r="7" spans="1:8" x14ac:dyDescent="0.15">
      <c r="A7" s="148" t="s">
        <v>522</v>
      </c>
      <c r="B7" s="153"/>
      <c r="C7" s="154"/>
      <c r="D7" s="155">
        <v>25207</v>
      </c>
      <c r="E7" s="156"/>
      <c r="F7" s="157">
        <v>54225</v>
      </c>
      <c r="G7" s="158"/>
      <c r="H7" s="159"/>
    </row>
    <row r="8" spans="1:8" x14ac:dyDescent="0.15">
      <c r="A8" s="160"/>
      <c r="B8" s="161"/>
      <c r="C8" s="162"/>
      <c r="D8" s="163">
        <v>17188</v>
      </c>
      <c r="E8" s="164"/>
      <c r="F8" s="165">
        <v>27337</v>
      </c>
      <c r="G8" s="166"/>
      <c r="H8" s="167"/>
    </row>
    <row r="9" spans="1:8" x14ac:dyDescent="0.15">
      <c r="A9" s="148" t="s">
        <v>523</v>
      </c>
      <c r="B9" s="153"/>
      <c r="C9" s="154"/>
      <c r="D9" s="155">
        <v>43228</v>
      </c>
      <c r="E9" s="156"/>
      <c r="F9" s="157">
        <v>54016</v>
      </c>
      <c r="G9" s="158"/>
      <c r="H9" s="159"/>
    </row>
    <row r="10" spans="1:8" x14ac:dyDescent="0.15">
      <c r="A10" s="160"/>
      <c r="B10" s="161"/>
      <c r="C10" s="162"/>
      <c r="D10" s="163">
        <v>25659</v>
      </c>
      <c r="E10" s="164"/>
      <c r="F10" s="165">
        <v>28078</v>
      </c>
      <c r="G10" s="166"/>
      <c r="H10" s="167"/>
    </row>
    <row r="11" spans="1:8" x14ac:dyDescent="0.15">
      <c r="A11" s="148" t="s">
        <v>524</v>
      </c>
      <c r="B11" s="153"/>
      <c r="C11" s="154"/>
      <c r="D11" s="155">
        <v>30619</v>
      </c>
      <c r="E11" s="156"/>
      <c r="F11" s="157">
        <v>52786</v>
      </c>
      <c r="G11" s="158"/>
      <c r="H11" s="159"/>
    </row>
    <row r="12" spans="1:8" x14ac:dyDescent="0.15">
      <c r="A12" s="160"/>
      <c r="B12" s="161"/>
      <c r="C12" s="168"/>
      <c r="D12" s="163">
        <v>21335</v>
      </c>
      <c r="E12" s="164"/>
      <c r="F12" s="165">
        <v>28742</v>
      </c>
      <c r="G12" s="166"/>
      <c r="H12" s="167"/>
    </row>
    <row r="13" spans="1:8" x14ac:dyDescent="0.15">
      <c r="A13" s="148"/>
      <c r="B13" s="153"/>
      <c r="C13" s="169"/>
      <c r="D13" s="170">
        <v>34504</v>
      </c>
      <c r="E13" s="171"/>
      <c r="F13" s="172">
        <v>57444</v>
      </c>
      <c r="G13" s="173"/>
      <c r="H13" s="159"/>
    </row>
    <row r="14" spans="1:8" x14ac:dyDescent="0.15">
      <c r="A14" s="160"/>
      <c r="B14" s="161"/>
      <c r="C14" s="162"/>
      <c r="D14" s="163">
        <v>23540</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6.28</v>
      </c>
      <c r="C19" s="174">
        <f>ROUND(VALUE(SUBSTITUTE(実質収支比率等に係る経年分析!G$48,"▲","-")),2)</f>
        <v>9.89</v>
      </c>
      <c r="D19" s="174">
        <f>ROUND(VALUE(SUBSTITUTE(実質収支比率等に係る経年分析!H$48,"▲","-")),2)</f>
        <v>12.51</v>
      </c>
      <c r="E19" s="174">
        <f>ROUND(VALUE(SUBSTITUTE(実質収支比率等に係る経年分析!I$48,"▲","-")),2)</f>
        <v>15.71</v>
      </c>
      <c r="F19" s="174">
        <f>ROUND(VALUE(SUBSTITUTE(実質収支比率等に係る経年分析!J$48,"▲","-")),2)</f>
        <v>11.69</v>
      </c>
    </row>
    <row r="20" spans="1:11" x14ac:dyDescent="0.15">
      <c r="A20" s="174" t="s">
        <v>53</v>
      </c>
      <c r="B20" s="174">
        <f>ROUND(VALUE(SUBSTITUTE(実質収支比率等に係る経年分析!F$47,"▲","-")),2)</f>
        <v>21.79</v>
      </c>
      <c r="C20" s="174">
        <f>ROUND(VALUE(SUBSTITUTE(実質収支比率等に係る経年分析!G$47,"▲","-")),2)</f>
        <v>26.81</v>
      </c>
      <c r="D20" s="174">
        <f>ROUND(VALUE(SUBSTITUTE(実質収支比率等に係る経年分析!H$47,"▲","-")),2)</f>
        <v>30.7</v>
      </c>
      <c r="E20" s="174">
        <f>ROUND(VALUE(SUBSTITUTE(実質収支比率等に係る経年分析!I$47,"▲","-")),2)</f>
        <v>38.299999999999997</v>
      </c>
      <c r="F20" s="174">
        <f>ROUND(VALUE(SUBSTITUTE(実質収支比率等に係る経年分析!J$47,"▲","-")),2)</f>
        <v>45.67</v>
      </c>
    </row>
    <row r="21" spans="1:11" x14ac:dyDescent="0.15">
      <c r="A21" s="174" t="s">
        <v>54</v>
      </c>
      <c r="B21" s="174">
        <f>IF(ISNUMBER(VALUE(SUBSTITUTE(実質収支比率等に係る経年分析!F$49,"▲","-"))),ROUND(VALUE(SUBSTITUTE(実質収支比率等に係る経年分析!F$49,"▲","-")),2),NA())</f>
        <v>6.03</v>
      </c>
      <c r="C21" s="174">
        <f>IF(ISNUMBER(VALUE(SUBSTITUTE(実質収支比率等に係る経年分析!G$49,"▲","-"))),ROUND(VALUE(SUBSTITUTE(実質収支比率等に係る経年分析!G$49,"▲","-")),2),NA())</f>
        <v>10.89</v>
      </c>
      <c r="D21" s="174">
        <f>IF(ISNUMBER(VALUE(SUBSTITUTE(実質収支比率等に係る経年分析!H$49,"▲","-"))),ROUND(VALUE(SUBSTITUTE(実質収支比率等に係る経年分析!H$49,"▲","-")),2),NA())</f>
        <v>8.74</v>
      </c>
      <c r="E21" s="174">
        <f>IF(ISNUMBER(VALUE(SUBSTITUTE(実質収支比率等に係る経年分析!I$49,"▲","-"))),ROUND(VALUE(SUBSTITUTE(実質収支比率等に係る経年分析!I$49,"▲","-")),2),NA())</f>
        <v>9.89</v>
      </c>
      <c r="F21" s="174">
        <f>IF(ISNUMBER(VALUE(SUBSTITUTE(実質収支比率等に係る経年分析!J$49,"▲","-"))),ROUND(VALUE(SUBSTITUTE(実質収支比率等に係る経年分析!J$49,"▲","-")),2),NA())</f>
        <v>4.67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3.82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玉野市市立玉野海洋博物館事業特別会計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玉野市後期高齢者医療事業特別会計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玉野市国民健康保険事業特別会計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0.97</v>
      </c>
    </row>
    <row r="32" spans="1:11" x14ac:dyDescent="0.15">
      <c r="A32" s="175" t="str">
        <f>IF(連結実質赤字比率に係る赤字・黒字の構成分析!C$38="",NA(),連結実質赤字比率に係る赤字・黒字の構成分析!C$38)</f>
        <v>玉野市介護保険事業特別会計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15">
      <c r="A33" s="175" t="str">
        <f>IF(連結実質赤字比率に係る赤字・黒字の構成分析!C$37="",NA(),連結実質赤字比率に係る赤字・黒字の構成分析!C$37)</f>
        <v>玉野市競輪事業特別会計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1.76</v>
      </c>
    </row>
    <row r="34" spans="1:16" x14ac:dyDescent="0.15">
      <c r="A34" s="175" t="str">
        <f>IF(連結実質赤字比率に係る赤字・黒字の構成分析!C$36="",NA(),連結実質赤字比率に係る赤字・黒字の構成分析!C$36)</f>
        <v>玉野市下水道事業会計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v>
      </c>
    </row>
    <row r="35" spans="1:16" x14ac:dyDescent="0.15">
      <c r="A35" s="175" t="str">
        <f>IF(連結実質赤字比率に係る赤字・黒字の構成分析!C$35="",NA(),連結実質赤字比率に係る赤字・黒字の構成分析!C$35)</f>
        <v>玉野市水道事業会計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11.16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9.8800000000000008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2281</v>
      </c>
      <c r="E42" s="176"/>
      <c r="F42" s="176"/>
      <c r="G42" s="176">
        <f>'実質公債費比率（分子）の構造'!L$52</f>
        <v>2279</v>
      </c>
      <c r="H42" s="176"/>
      <c r="I42" s="176"/>
      <c r="J42" s="176">
        <f>'実質公債費比率（分子）の構造'!M$52</f>
        <v>2328</v>
      </c>
      <c r="K42" s="176"/>
      <c r="L42" s="176"/>
      <c r="M42" s="176">
        <f>'実質公債費比率（分子）の構造'!N$52</f>
        <v>2305</v>
      </c>
      <c r="N42" s="176"/>
      <c r="O42" s="176"/>
      <c r="P42" s="176">
        <f>'実質公債費比率（分子）の構造'!O$52</f>
        <v>2288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47</v>
      </c>
      <c r="C44" s="176"/>
      <c r="D44" s="176"/>
      <c r="E44" s="176">
        <f>'実質公債費比率（分子）の構造'!L$50</f>
        <v>36</v>
      </c>
      <c r="F44" s="176"/>
      <c r="G44" s="176"/>
      <c r="H44" s="176">
        <f>'実質公債費比率（分子）の構造'!M$50</f>
        <v>32</v>
      </c>
      <c r="I44" s="176"/>
      <c r="J44" s="176"/>
      <c r="K44" s="176">
        <f>'実質公債費比率（分子）の構造'!N$50</f>
        <v>45</v>
      </c>
      <c r="L44" s="176"/>
      <c r="M44" s="176"/>
      <c r="N44" s="176">
        <f>'実質公債費比率（分子）の構造'!O$50</f>
        <v>52</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691</v>
      </c>
      <c r="C46" s="176"/>
      <c r="D46" s="176"/>
      <c r="E46" s="176">
        <f>'実質公債費比率（分子）の構造'!L$48</f>
        <v>675</v>
      </c>
      <c r="F46" s="176"/>
      <c r="G46" s="176"/>
      <c r="H46" s="176">
        <f>'実質公債費比率（分子）の構造'!M$48</f>
        <v>671</v>
      </c>
      <c r="I46" s="176"/>
      <c r="J46" s="176"/>
      <c r="K46" s="176">
        <f>'実質公債費比率（分子）の構造'!N$48</f>
        <v>676</v>
      </c>
      <c r="L46" s="176"/>
      <c r="M46" s="176"/>
      <c r="N46" s="176">
        <f>'実質公債費比率（分子）の構造'!O$48</f>
        <v>679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2150</v>
      </c>
      <c r="C49" s="176"/>
      <c r="D49" s="176"/>
      <c r="E49" s="176">
        <f>'実質公債費比率（分子）の構造'!L$45</f>
        <v>2093</v>
      </c>
      <c r="F49" s="176"/>
      <c r="G49" s="176"/>
      <c r="H49" s="176">
        <f>'実質公債費比率（分子）の構造'!M$45</f>
        <v>2108</v>
      </c>
      <c r="I49" s="176"/>
      <c r="J49" s="176"/>
      <c r="K49" s="176">
        <f>'実質公債費比率（分子）の構造'!N$45</f>
        <v>2212</v>
      </c>
      <c r="L49" s="176"/>
      <c r="M49" s="176"/>
      <c r="N49" s="176">
        <f>'実質公債費比率（分子）の構造'!O$45</f>
        <v>2225</v>
      </c>
      <c r="O49" s="176"/>
      <c r="P49" s="176"/>
    </row>
    <row r="50" spans="1:16" x14ac:dyDescent="0.15">
      <c r="A50" s="176" t="s">
        <v>67</v>
      </c>
      <c r="B50" s="176" t="e">
        <f>NA()</f>
        <v>#N/A</v>
      </c>
      <c r="C50" s="176">
        <f>IF(ISNUMBER('実質公債費比率（分子）の構造'!K$53),'実質公債費比率（分子）の構造'!K$53,NA())</f>
        <v>607</v>
      </c>
      <c r="D50" s="176" t="e">
        <f>NA()</f>
        <v>#N/A</v>
      </c>
      <c r="E50" s="176" t="e">
        <f>NA()</f>
        <v>#N/A</v>
      </c>
      <c r="F50" s="176">
        <f>IF(ISNUMBER('実質公債費比率（分子）の構造'!L$53),'実質公債費比率（分子）の構造'!L$53,NA())</f>
        <v>525</v>
      </c>
      <c r="G50" s="176" t="e">
        <f>NA()</f>
        <v>#N/A</v>
      </c>
      <c r="H50" s="176" t="e">
        <f>NA()</f>
        <v>#N/A</v>
      </c>
      <c r="I50" s="176">
        <f>IF(ISNUMBER('実質公債費比率（分子）の構造'!M$53),'実質公債費比率（分子）の構造'!M$53,NA())</f>
        <v>483</v>
      </c>
      <c r="J50" s="176" t="e">
        <f>NA()</f>
        <v>#N/A</v>
      </c>
      <c r="K50" s="176" t="e">
        <f>NA()</f>
        <v>#N/A</v>
      </c>
      <c r="L50" s="176">
        <f>IF(ISNUMBER('実質公債費比率（分子）の構造'!N$53),'実質公債費比率（分子）の構造'!N$53,NA())</f>
        <v>628</v>
      </c>
      <c r="M50" s="176" t="e">
        <f>NA()</f>
        <v>#N/A</v>
      </c>
      <c r="N50" s="176" t="e">
        <f>NA()</f>
        <v>#N/A</v>
      </c>
      <c r="O50" s="176">
        <f>IF(ISNUMBER('実質公債費比率（分子）の構造'!O$53),'実質公債費比率（分子）の構造'!O$53,NA())</f>
        <v>668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25458</v>
      </c>
      <c r="E56" s="175"/>
      <c r="F56" s="175"/>
      <c r="G56" s="175">
        <f>'将来負担比率（分子）の構造'!J$52</f>
        <v>25870</v>
      </c>
      <c r="H56" s="175"/>
      <c r="I56" s="175"/>
      <c r="J56" s="175">
        <f>'将来負担比率（分子）の構造'!K$52</f>
        <v>26335</v>
      </c>
      <c r="K56" s="175"/>
      <c r="L56" s="175"/>
      <c r="M56" s="175">
        <f>'将来負担比率（分子）の構造'!L$52</f>
        <v>25220</v>
      </c>
      <c r="N56" s="175"/>
      <c r="O56" s="175"/>
      <c r="P56" s="175">
        <f>'将来負担比率（分子）の構造'!M$52</f>
        <v>25273</v>
      </c>
    </row>
    <row r="57" spans="1:16" x14ac:dyDescent="0.15">
      <c r="A57" s="175" t="s">
        <v>42</v>
      </c>
      <c r="B57" s="175"/>
      <c r="C57" s="175"/>
      <c r="D57" s="175">
        <f>'将来負担比率（分子）の構造'!I$51</f>
        <v>4313</v>
      </c>
      <c r="E57" s="175"/>
      <c r="F57" s="175"/>
      <c r="G57" s="175">
        <f>'将来負担比率（分子）の構造'!J$51</f>
        <v>4316</v>
      </c>
      <c r="H57" s="175"/>
      <c r="I57" s="175"/>
      <c r="J57" s="175">
        <f>'将来負担比率（分子）の構造'!K$51</f>
        <v>4209</v>
      </c>
      <c r="K57" s="175"/>
      <c r="L57" s="175"/>
      <c r="M57" s="175">
        <f>'将来負担比率（分子）の構造'!L$51</f>
        <v>4316</v>
      </c>
      <c r="N57" s="175"/>
      <c r="O57" s="175"/>
      <c r="P57" s="175">
        <f>'将来負担比率（分子）の構造'!M$51</f>
        <v>5385</v>
      </c>
    </row>
    <row r="58" spans="1:16" x14ac:dyDescent="0.15">
      <c r="A58" s="175" t="s">
        <v>41</v>
      </c>
      <c r="B58" s="175"/>
      <c r="C58" s="175"/>
      <c r="D58" s="175">
        <f>'将来負担比率（分子）の構造'!I$50</f>
        <v>4863</v>
      </c>
      <c r="E58" s="175"/>
      <c r="F58" s="175"/>
      <c r="G58" s="175">
        <f>'将来負担比率（分子）の構造'!J$50</f>
        <v>5830</v>
      </c>
      <c r="H58" s="175"/>
      <c r="I58" s="175"/>
      <c r="J58" s="175">
        <f>'将来負担比率（分子）の構造'!K$50</f>
        <v>6924</v>
      </c>
      <c r="K58" s="175"/>
      <c r="L58" s="175"/>
      <c r="M58" s="175">
        <f>'将来負担比率（分子）の構造'!L$50</f>
        <v>8413</v>
      </c>
      <c r="N58" s="175"/>
      <c r="O58" s="175"/>
      <c r="P58" s="175">
        <f>'将来負担比率（分子）の構造'!M$50</f>
        <v>10185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6</v>
      </c>
      <c r="F61" s="175"/>
      <c r="G61" s="175"/>
      <c r="H61" s="175" t="str">
        <f>'将来負担比率（分子）の構造'!K$46</f>
        <v>-</v>
      </c>
      <c r="I61" s="175"/>
      <c r="J61" s="175"/>
      <c r="K61" s="175">
        <f>'将来負担比率（分子）の構造'!L$46</f>
        <v>1</v>
      </c>
      <c r="L61" s="175"/>
      <c r="M61" s="175"/>
      <c r="N61" s="175" t="str">
        <f>'将来負担比率（分子）の構造'!M$46</f>
        <v>-</v>
      </c>
      <c r="O61" s="175"/>
      <c r="P61" s="175"/>
    </row>
    <row r="62" spans="1:16" x14ac:dyDescent="0.15">
      <c r="A62" s="175" t="s">
        <v>35</v>
      </c>
      <c r="B62" s="175">
        <f>'将来負担比率（分子）の構造'!I$45</f>
        <v>3893</v>
      </c>
      <c r="C62" s="175"/>
      <c r="D62" s="175"/>
      <c r="E62" s="175">
        <f>'将来負担比率（分子）の構造'!J$45</f>
        <v>3983</v>
      </c>
      <c r="F62" s="175"/>
      <c r="G62" s="175"/>
      <c r="H62" s="175">
        <f>'将来負担比率（分子）の構造'!K$45</f>
        <v>4126</v>
      </c>
      <c r="I62" s="175"/>
      <c r="J62" s="175"/>
      <c r="K62" s="175">
        <f>'将来負担比率（分子）の構造'!L$45</f>
        <v>4261</v>
      </c>
      <c r="L62" s="175"/>
      <c r="M62" s="175"/>
      <c r="N62" s="175">
        <f>'将来負担比率（分子）の構造'!M$45</f>
        <v>4515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8734</v>
      </c>
      <c r="C64" s="175"/>
      <c r="D64" s="175"/>
      <c r="E64" s="175">
        <f>'将来負担比率（分子）の構造'!J$43</f>
        <v>9215</v>
      </c>
      <c r="F64" s="175"/>
      <c r="G64" s="175"/>
      <c r="H64" s="175">
        <f>'将来負担比率（分子）の構造'!K$43</f>
        <v>9426</v>
      </c>
      <c r="I64" s="175"/>
      <c r="J64" s="175"/>
      <c r="K64" s="175">
        <f>'将来負担比率（分子）の構造'!L$43</f>
        <v>9656</v>
      </c>
      <c r="L64" s="175"/>
      <c r="M64" s="175"/>
      <c r="N64" s="175">
        <f>'将来負担比率（分子）の構造'!M$43</f>
        <v>9870</v>
      </c>
      <c r="O64" s="175"/>
      <c r="P64" s="175"/>
    </row>
    <row r="65" spans="1:16" x14ac:dyDescent="0.15">
      <c r="A65" s="175" t="s">
        <v>32</v>
      </c>
      <c r="B65" s="175">
        <f>'将来負担比率（分子）の構造'!I$42</f>
        <v>1850</v>
      </c>
      <c r="C65" s="175"/>
      <c r="D65" s="175"/>
      <c r="E65" s="175">
        <f>'将来負担比率（分子）の構造'!J$42</f>
        <v>1807</v>
      </c>
      <c r="F65" s="175"/>
      <c r="G65" s="175"/>
      <c r="H65" s="175">
        <f>'将来負担比率（分子）の構造'!K$42</f>
        <v>150</v>
      </c>
      <c r="I65" s="175"/>
      <c r="J65" s="175"/>
      <c r="K65" s="175">
        <f>'将来負担比率（分子）の構造'!L$42</f>
        <v>490</v>
      </c>
      <c r="L65" s="175"/>
      <c r="M65" s="175"/>
      <c r="N65" s="175">
        <f>'将来負担比率（分子）の構造'!M$42</f>
        <v>446</v>
      </c>
      <c r="O65" s="175"/>
      <c r="P65" s="175"/>
    </row>
    <row r="66" spans="1:16" x14ac:dyDescent="0.15">
      <c r="A66" s="175" t="s">
        <v>31</v>
      </c>
      <c r="B66" s="175">
        <f>'将来負担比率（分子）の構造'!I$41</f>
        <v>20401</v>
      </c>
      <c r="C66" s="175"/>
      <c r="D66" s="175"/>
      <c r="E66" s="175">
        <f>'将来負担比率（分子）の構造'!J$41</f>
        <v>20729</v>
      </c>
      <c r="F66" s="175"/>
      <c r="G66" s="175"/>
      <c r="H66" s="175">
        <f>'将来負担比率（分子）の構造'!K$41</f>
        <v>20403</v>
      </c>
      <c r="I66" s="175"/>
      <c r="J66" s="175"/>
      <c r="K66" s="175">
        <f>'将来負担比率（分子）の構造'!L$41</f>
        <v>20464</v>
      </c>
      <c r="L66" s="175"/>
      <c r="M66" s="175"/>
      <c r="N66" s="175">
        <f>'将来負担比率（分子）の構造'!M$41</f>
        <v>21689</v>
      </c>
      <c r="O66" s="175"/>
      <c r="P66" s="175"/>
    </row>
    <row r="67" spans="1:16" x14ac:dyDescent="0.15">
      <c r="A67" s="175" t="s">
        <v>71</v>
      </c>
      <c r="B67" s="175" t="e">
        <f>NA()</f>
        <v>#N/A</v>
      </c>
      <c r="C67" s="175">
        <f>IF(ISNUMBER('将来負担比率（分子）の構造'!I$53), IF('将来負担比率（分子）の構造'!I$53 &lt; 0, 0, '将来負担比率（分子）の構造'!I$53), NA())</f>
        <v>246</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4893</v>
      </c>
      <c r="C72" s="179">
        <f>基金残高に係る経年分析!G55</f>
        <v>5894</v>
      </c>
      <c r="D72" s="179">
        <f>基金残高に係る経年分析!H55</f>
        <v>7104</v>
      </c>
    </row>
    <row r="73" spans="1:16" x14ac:dyDescent="0.15">
      <c r="A73" s="178" t="s">
        <v>74</v>
      </c>
      <c r="B73" s="179">
        <f>基金残高に係る経年分析!F56</f>
        <v>9</v>
      </c>
      <c r="C73" s="179">
        <f>基金残高に係る経年分析!G56</f>
        <v>9</v>
      </c>
      <c r="D73" s="179">
        <f>基金残高に係る経年分析!H56</f>
        <v>83</v>
      </c>
    </row>
    <row r="74" spans="1:16" x14ac:dyDescent="0.15">
      <c r="A74" s="178" t="s">
        <v>75</v>
      </c>
      <c r="B74" s="179">
        <f>基金残高に係る経年分析!F57</f>
        <v>1700</v>
      </c>
      <c r="C74" s="179">
        <f>基金残高に係る経年分析!G57</f>
        <v>2190</v>
      </c>
      <c r="D74" s="179">
        <f>基金残高に係る経年分析!H57</f>
        <v>2611</v>
      </c>
    </row>
  </sheetData>
  <sheetProtection algorithmName="SHA-512" hashValue="kCAHA6AUucDw/bJRTLQpaJ7ho9sx/rxyPJ/UUNFO0p/fL2eOqx8h2kpMGHVczHHKBdY2gSVNAJUbFcDApukpAA==" saltValue="BFtBZrL1Y570+rsQjwlj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7362603</v>
      </c>
      <c r="S5" s="613"/>
      <c r="T5" s="613"/>
      <c r="U5" s="613"/>
      <c r="V5" s="613"/>
      <c r="W5" s="613"/>
      <c r="X5" s="613"/>
      <c r="Y5" s="614"/>
      <c r="Z5" s="615">
        <v>26.4</v>
      </c>
      <c r="AA5" s="615"/>
      <c r="AB5" s="615"/>
      <c r="AC5" s="615"/>
      <c r="AD5" s="616">
        <v>7034111</v>
      </c>
      <c r="AE5" s="616"/>
      <c r="AF5" s="616"/>
      <c r="AG5" s="616"/>
      <c r="AH5" s="616"/>
      <c r="AI5" s="616"/>
      <c r="AJ5" s="616"/>
      <c r="AK5" s="616"/>
      <c r="AL5" s="617">
        <v>45.4</v>
      </c>
      <c r="AM5" s="618"/>
      <c r="AN5" s="618"/>
      <c r="AO5" s="619"/>
      <c r="AP5" s="609" t="s">
        <v>216</v>
      </c>
      <c r="AQ5" s="610"/>
      <c r="AR5" s="610"/>
      <c r="AS5" s="610"/>
      <c r="AT5" s="610"/>
      <c r="AU5" s="610"/>
      <c r="AV5" s="610"/>
      <c r="AW5" s="610"/>
      <c r="AX5" s="610"/>
      <c r="AY5" s="610"/>
      <c r="AZ5" s="610"/>
      <c r="BA5" s="610"/>
      <c r="BB5" s="610"/>
      <c r="BC5" s="610"/>
      <c r="BD5" s="610"/>
      <c r="BE5" s="610"/>
      <c r="BF5" s="611"/>
      <c r="BG5" s="623">
        <v>7018536</v>
      </c>
      <c r="BH5" s="624"/>
      <c r="BI5" s="624"/>
      <c r="BJ5" s="624"/>
      <c r="BK5" s="624"/>
      <c r="BL5" s="624"/>
      <c r="BM5" s="624"/>
      <c r="BN5" s="625"/>
      <c r="BO5" s="626">
        <v>95.3</v>
      </c>
      <c r="BP5" s="626"/>
      <c r="BQ5" s="626"/>
      <c r="BR5" s="626"/>
      <c r="BS5" s="627">
        <v>94748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164410</v>
      </c>
      <c r="S6" s="624"/>
      <c r="T6" s="624"/>
      <c r="U6" s="624"/>
      <c r="V6" s="624"/>
      <c r="W6" s="624"/>
      <c r="X6" s="624"/>
      <c r="Y6" s="625"/>
      <c r="Z6" s="626">
        <v>0.6</v>
      </c>
      <c r="AA6" s="626"/>
      <c r="AB6" s="626"/>
      <c r="AC6" s="626"/>
      <c r="AD6" s="627">
        <v>164410</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7018536</v>
      </c>
      <c r="BH6" s="624"/>
      <c r="BI6" s="624"/>
      <c r="BJ6" s="624"/>
      <c r="BK6" s="624"/>
      <c r="BL6" s="624"/>
      <c r="BM6" s="624"/>
      <c r="BN6" s="625"/>
      <c r="BO6" s="626">
        <v>95.3</v>
      </c>
      <c r="BP6" s="626"/>
      <c r="BQ6" s="626"/>
      <c r="BR6" s="626"/>
      <c r="BS6" s="627">
        <v>94748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246504</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246504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2894</v>
      </c>
      <c r="S7" s="624"/>
      <c r="T7" s="624"/>
      <c r="U7" s="624"/>
      <c r="V7" s="624"/>
      <c r="W7" s="624"/>
      <c r="X7" s="624"/>
      <c r="Y7" s="625"/>
      <c r="Z7" s="626">
        <v>0</v>
      </c>
      <c r="AA7" s="626"/>
      <c r="AB7" s="626"/>
      <c r="AC7" s="626"/>
      <c r="AD7" s="627">
        <v>2894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2908569</v>
      </c>
      <c r="BH7" s="624"/>
      <c r="BI7" s="624"/>
      <c r="BJ7" s="624"/>
      <c r="BK7" s="624"/>
      <c r="BL7" s="624"/>
      <c r="BM7" s="624"/>
      <c r="BN7" s="625"/>
      <c r="BO7" s="626">
        <v>39.5</v>
      </c>
      <c r="BP7" s="626"/>
      <c r="BQ7" s="626"/>
      <c r="BR7" s="626"/>
      <c r="BS7" s="627">
        <v>94748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3878045</v>
      </c>
      <c r="CS7" s="624"/>
      <c r="CT7" s="624"/>
      <c r="CU7" s="624"/>
      <c r="CV7" s="624"/>
      <c r="CW7" s="624"/>
      <c r="CX7" s="624"/>
      <c r="CY7" s="625"/>
      <c r="CZ7" s="626">
        <v>14.9</v>
      </c>
      <c r="DA7" s="626"/>
      <c r="DB7" s="626"/>
      <c r="DC7" s="626"/>
      <c r="DD7" s="632">
        <v>164262</v>
      </c>
      <c r="DE7" s="624"/>
      <c r="DF7" s="624"/>
      <c r="DG7" s="624"/>
      <c r="DH7" s="624"/>
      <c r="DI7" s="624"/>
      <c r="DJ7" s="624"/>
      <c r="DK7" s="624"/>
      <c r="DL7" s="624"/>
      <c r="DM7" s="624"/>
      <c r="DN7" s="624"/>
      <c r="DO7" s="624"/>
      <c r="DP7" s="625"/>
      <c r="DQ7" s="632">
        <v>3372215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47470</v>
      </c>
      <c r="S8" s="624"/>
      <c r="T8" s="624"/>
      <c r="U8" s="624"/>
      <c r="V8" s="624"/>
      <c r="W8" s="624"/>
      <c r="X8" s="624"/>
      <c r="Y8" s="625"/>
      <c r="Z8" s="626">
        <v>0.2</v>
      </c>
      <c r="AA8" s="626"/>
      <c r="AB8" s="626"/>
      <c r="AC8" s="626"/>
      <c r="AD8" s="627">
        <v>47470</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97012</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10099522</v>
      </c>
      <c r="CS8" s="624"/>
      <c r="CT8" s="624"/>
      <c r="CU8" s="624"/>
      <c r="CV8" s="624"/>
      <c r="CW8" s="624"/>
      <c r="CX8" s="624"/>
      <c r="CY8" s="625"/>
      <c r="CZ8" s="626">
        <v>38.9</v>
      </c>
      <c r="DA8" s="626"/>
      <c r="DB8" s="626"/>
      <c r="DC8" s="626"/>
      <c r="DD8" s="632">
        <v>89806</v>
      </c>
      <c r="DE8" s="624"/>
      <c r="DF8" s="624"/>
      <c r="DG8" s="624"/>
      <c r="DH8" s="624"/>
      <c r="DI8" s="624"/>
      <c r="DJ8" s="624"/>
      <c r="DK8" s="624"/>
      <c r="DL8" s="624"/>
      <c r="DM8" s="624"/>
      <c r="DN8" s="624"/>
      <c r="DO8" s="624"/>
      <c r="DP8" s="625"/>
      <c r="DQ8" s="632">
        <v>6011831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51783</v>
      </c>
      <c r="S9" s="624"/>
      <c r="T9" s="624"/>
      <c r="U9" s="624"/>
      <c r="V9" s="624"/>
      <c r="W9" s="624"/>
      <c r="X9" s="624"/>
      <c r="Y9" s="625"/>
      <c r="Z9" s="626">
        <v>0.2</v>
      </c>
      <c r="AA9" s="626"/>
      <c r="AB9" s="626"/>
      <c r="AC9" s="626"/>
      <c r="AD9" s="627">
        <v>51783</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2357246</v>
      </c>
      <c r="BH9" s="624"/>
      <c r="BI9" s="624"/>
      <c r="BJ9" s="624"/>
      <c r="BK9" s="624"/>
      <c r="BL9" s="624"/>
      <c r="BM9" s="624"/>
      <c r="BN9" s="625"/>
      <c r="BO9" s="626">
        <v>32</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2757550</v>
      </c>
      <c r="CS9" s="624"/>
      <c r="CT9" s="624"/>
      <c r="CU9" s="624"/>
      <c r="CV9" s="624"/>
      <c r="CW9" s="624"/>
      <c r="CX9" s="624"/>
      <c r="CY9" s="625"/>
      <c r="CZ9" s="626">
        <v>10.6</v>
      </c>
      <c r="DA9" s="626"/>
      <c r="DB9" s="626"/>
      <c r="DC9" s="626"/>
      <c r="DD9" s="632">
        <v>329622</v>
      </c>
      <c r="DE9" s="624"/>
      <c r="DF9" s="624"/>
      <c r="DG9" s="624"/>
      <c r="DH9" s="624"/>
      <c r="DI9" s="624"/>
      <c r="DJ9" s="624"/>
      <c r="DK9" s="624"/>
      <c r="DL9" s="624"/>
      <c r="DM9" s="624"/>
      <c r="DN9" s="624"/>
      <c r="DO9" s="624"/>
      <c r="DP9" s="625"/>
      <c r="DQ9" s="632">
        <v>2132825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121754</v>
      </c>
      <c r="BH10" s="624"/>
      <c r="BI10" s="624"/>
      <c r="BJ10" s="624"/>
      <c r="BK10" s="624"/>
      <c r="BL10" s="624"/>
      <c r="BM10" s="624"/>
      <c r="BN10" s="625"/>
      <c r="BO10" s="626">
        <v>1.7</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104013</v>
      </c>
      <c r="CS10" s="624"/>
      <c r="CT10" s="624"/>
      <c r="CU10" s="624"/>
      <c r="CV10" s="624"/>
      <c r="CW10" s="624"/>
      <c r="CX10" s="624"/>
      <c r="CY10" s="625"/>
      <c r="CZ10" s="626">
        <v>0.4</v>
      </c>
      <c r="DA10" s="626"/>
      <c r="DB10" s="626"/>
      <c r="DC10" s="626"/>
      <c r="DD10" s="632" t="s">
        <v>121</v>
      </c>
      <c r="DE10" s="624"/>
      <c r="DF10" s="624"/>
      <c r="DG10" s="624"/>
      <c r="DH10" s="624"/>
      <c r="DI10" s="624"/>
      <c r="DJ10" s="624"/>
      <c r="DK10" s="624"/>
      <c r="DL10" s="624"/>
      <c r="DM10" s="624"/>
      <c r="DN10" s="624"/>
      <c r="DO10" s="624"/>
      <c r="DP10" s="625"/>
      <c r="DQ10" s="632">
        <v>24013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1353714</v>
      </c>
      <c r="S11" s="624"/>
      <c r="T11" s="624"/>
      <c r="U11" s="624"/>
      <c r="V11" s="624"/>
      <c r="W11" s="624"/>
      <c r="X11" s="624"/>
      <c r="Y11" s="625"/>
      <c r="Z11" s="628">
        <v>4.9000000000000004</v>
      </c>
      <c r="AA11" s="629"/>
      <c r="AB11" s="629"/>
      <c r="AC11" s="635"/>
      <c r="AD11" s="632">
        <v>1353714</v>
      </c>
      <c r="AE11" s="624"/>
      <c r="AF11" s="624"/>
      <c r="AG11" s="624"/>
      <c r="AH11" s="624"/>
      <c r="AI11" s="624"/>
      <c r="AJ11" s="624"/>
      <c r="AK11" s="625"/>
      <c r="AL11" s="628">
        <v>8.6999999999999993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332557</v>
      </c>
      <c r="BH11" s="624"/>
      <c r="BI11" s="624"/>
      <c r="BJ11" s="624"/>
      <c r="BK11" s="624"/>
      <c r="BL11" s="624"/>
      <c r="BM11" s="624"/>
      <c r="BN11" s="625"/>
      <c r="BO11" s="626">
        <v>4.5</v>
      </c>
      <c r="BP11" s="626"/>
      <c r="BQ11" s="626"/>
      <c r="BR11" s="626"/>
      <c r="BS11" s="627">
        <v>94748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605612</v>
      </c>
      <c r="CS11" s="624"/>
      <c r="CT11" s="624"/>
      <c r="CU11" s="624"/>
      <c r="CV11" s="624"/>
      <c r="CW11" s="624"/>
      <c r="CX11" s="624"/>
      <c r="CY11" s="625"/>
      <c r="CZ11" s="626">
        <v>2.2999999999999998</v>
      </c>
      <c r="DA11" s="626"/>
      <c r="DB11" s="626"/>
      <c r="DC11" s="626"/>
      <c r="DD11" s="632">
        <v>277532</v>
      </c>
      <c r="DE11" s="624"/>
      <c r="DF11" s="624"/>
      <c r="DG11" s="624"/>
      <c r="DH11" s="624"/>
      <c r="DI11" s="624"/>
      <c r="DJ11" s="624"/>
      <c r="DK11" s="624"/>
      <c r="DL11" s="624"/>
      <c r="DM11" s="624"/>
      <c r="DN11" s="624"/>
      <c r="DO11" s="624"/>
      <c r="DP11" s="625"/>
      <c r="DQ11" s="632">
        <v>370965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39570</v>
      </c>
      <c r="S12" s="624"/>
      <c r="T12" s="624"/>
      <c r="U12" s="624"/>
      <c r="V12" s="624"/>
      <c r="W12" s="624"/>
      <c r="X12" s="624"/>
      <c r="Y12" s="625"/>
      <c r="Z12" s="626">
        <v>0.1</v>
      </c>
      <c r="AA12" s="626"/>
      <c r="AB12" s="626"/>
      <c r="AC12" s="626"/>
      <c r="AD12" s="627">
        <v>39570</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3523893</v>
      </c>
      <c r="BH12" s="624"/>
      <c r="BI12" s="624"/>
      <c r="BJ12" s="624"/>
      <c r="BK12" s="624"/>
      <c r="BL12" s="624"/>
      <c r="BM12" s="624"/>
      <c r="BN12" s="625"/>
      <c r="BO12" s="626">
        <v>47.9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386053</v>
      </c>
      <c r="CS12" s="624"/>
      <c r="CT12" s="624"/>
      <c r="CU12" s="624"/>
      <c r="CV12" s="624"/>
      <c r="CW12" s="624"/>
      <c r="CX12" s="624"/>
      <c r="CY12" s="625"/>
      <c r="CZ12" s="626">
        <v>1.5</v>
      </c>
      <c r="DA12" s="626"/>
      <c r="DB12" s="626"/>
      <c r="DC12" s="626"/>
      <c r="DD12" s="632" t="s">
        <v>121</v>
      </c>
      <c r="DE12" s="624"/>
      <c r="DF12" s="624"/>
      <c r="DG12" s="624"/>
      <c r="DH12" s="624"/>
      <c r="DI12" s="624"/>
      <c r="DJ12" s="624"/>
      <c r="DK12" s="624"/>
      <c r="DL12" s="624"/>
      <c r="DM12" s="624"/>
      <c r="DN12" s="624"/>
      <c r="DO12" s="624"/>
      <c r="DP12" s="625"/>
      <c r="DQ12" s="632">
        <v>347700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3514506</v>
      </c>
      <c r="BH13" s="624"/>
      <c r="BI13" s="624"/>
      <c r="BJ13" s="624"/>
      <c r="BK13" s="624"/>
      <c r="BL13" s="624"/>
      <c r="BM13" s="624"/>
      <c r="BN13" s="625"/>
      <c r="BO13" s="626">
        <v>47.7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1957731</v>
      </c>
      <c r="CS13" s="624"/>
      <c r="CT13" s="624"/>
      <c r="CU13" s="624"/>
      <c r="CV13" s="624"/>
      <c r="CW13" s="624"/>
      <c r="CX13" s="624"/>
      <c r="CY13" s="625"/>
      <c r="CZ13" s="626">
        <v>7.5</v>
      </c>
      <c r="DA13" s="626"/>
      <c r="DB13" s="626"/>
      <c r="DC13" s="626"/>
      <c r="DD13" s="632">
        <v>507507</v>
      </c>
      <c r="DE13" s="624"/>
      <c r="DF13" s="624"/>
      <c r="DG13" s="624"/>
      <c r="DH13" s="624"/>
      <c r="DI13" s="624"/>
      <c r="DJ13" s="624"/>
      <c r="DK13" s="624"/>
      <c r="DL13" s="624"/>
      <c r="DM13" s="624"/>
      <c r="DN13" s="624"/>
      <c r="DO13" s="624"/>
      <c r="DP13" s="625"/>
      <c r="DQ13" s="632">
        <v>1459789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1397</v>
      </c>
      <c r="S14" s="624"/>
      <c r="T14" s="624"/>
      <c r="U14" s="624"/>
      <c r="V14" s="624"/>
      <c r="W14" s="624"/>
      <c r="X14" s="624"/>
      <c r="Y14" s="625"/>
      <c r="Z14" s="626">
        <v>0</v>
      </c>
      <c r="AA14" s="626"/>
      <c r="AB14" s="626"/>
      <c r="AC14" s="626"/>
      <c r="AD14" s="627">
        <v>1397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217622</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1052307</v>
      </c>
      <c r="CS14" s="624"/>
      <c r="CT14" s="624"/>
      <c r="CU14" s="624"/>
      <c r="CV14" s="624"/>
      <c r="CW14" s="624"/>
      <c r="CX14" s="624"/>
      <c r="CY14" s="625"/>
      <c r="CZ14" s="626">
        <v>4.0999999999999996</v>
      </c>
      <c r="DA14" s="626"/>
      <c r="DB14" s="626"/>
      <c r="DC14" s="626"/>
      <c r="DD14" s="632">
        <v>13799</v>
      </c>
      <c r="DE14" s="624"/>
      <c r="DF14" s="624"/>
      <c r="DG14" s="624"/>
      <c r="DH14" s="624"/>
      <c r="DI14" s="624"/>
      <c r="DJ14" s="624"/>
      <c r="DK14" s="624"/>
      <c r="DL14" s="624"/>
      <c r="DM14" s="624"/>
      <c r="DN14" s="624"/>
      <c r="DO14" s="624"/>
      <c r="DP14" s="625"/>
      <c r="DQ14" s="632">
        <v>1015953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367275</v>
      </c>
      <c r="BH15" s="624"/>
      <c r="BI15" s="624"/>
      <c r="BJ15" s="624"/>
      <c r="BK15" s="624"/>
      <c r="BL15" s="624"/>
      <c r="BM15" s="624"/>
      <c r="BN15" s="625"/>
      <c r="BO15" s="626">
        <v>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2592591</v>
      </c>
      <c r="CS15" s="624"/>
      <c r="CT15" s="624"/>
      <c r="CU15" s="624"/>
      <c r="CV15" s="624"/>
      <c r="CW15" s="624"/>
      <c r="CX15" s="624"/>
      <c r="CY15" s="625"/>
      <c r="CZ15" s="626">
        <v>10</v>
      </c>
      <c r="DA15" s="626"/>
      <c r="DB15" s="626"/>
      <c r="DC15" s="626"/>
      <c r="DD15" s="632">
        <v>299862</v>
      </c>
      <c r="DE15" s="624"/>
      <c r="DF15" s="624"/>
      <c r="DG15" s="624"/>
      <c r="DH15" s="624"/>
      <c r="DI15" s="624"/>
      <c r="DJ15" s="624"/>
      <c r="DK15" s="624"/>
      <c r="DL15" s="624"/>
      <c r="DM15" s="624"/>
      <c r="DN15" s="624"/>
      <c r="DO15" s="624"/>
      <c r="DP15" s="625"/>
      <c r="DQ15" s="632">
        <v>2205145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17169</v>
      </c>
      <c r="S16" s="624"/>
      <c r="T16" s="624"/>
      <c r="U16" s="624"/>
      <c r="V16" s="624"/>
      <c r="W16" s="624"/>
      <c r="X16" s="624"/>
      <c r="Y16" s="625"/>
      <c r="Z16" s="626">
        <v>0.1</v>
      </c>
      <c r="AA16" s="626"/>
      <c r="AB16" s="626"/>
      <c r="AC16" s="626"/>
      <c r="AD16" s="627">
        <v>17169</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1177</v>
      </c>
      <c r="BH16" s="624"/>
      <c r="BI16" s="624"/>
      <c r="BJ16" s="624"/>
      <c r="BK16" s="624"/>
      <c r="BL16" s="624"/>
      <c r="BM16" s="624"/>
      <c r="BN16" s="625"/>
      <c r="BO16" s="626">
        <v>0</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2405</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2405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117277</v>
      </c>
      <c r="S17" s="624"/>
      <c r="T17" s="624"/>
      <c r="U17" s="624"/>
      <c r="V17" s="624"/>
      <c r="W17" s="624"/>
      <c r="X17" s="624"/>
      <c r="Y17" s="625"/>
      <c r="Z17" s="626">
        <v>0.4</v>
      </c>
      <c r="AA17" s="626"/>
      <c r="AB17" s="626"/>
      <c r="AC17" s="626"/>
      <c r="AD17" s="627">
        <v>117277</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2298517</v>
      </c>
      <c r="CS17" s="624"/>
      <c r="CT17" s="624"/>
      <c r="CU17" s="624"/>
      <c r="CV17" s="624"/>
      <c r="CW17" s="624"/>
      <c r="CX17" s="624"/>
      <c r="CY17" s="625"/>
      <c r="CZ17" s="626">
        <v>8.8000000000000007</v>
      </c>
      <c r="DA17" s="626"/>
      <c r="DB17" s="626"/>
      <c r="DC17" s="626"/>
      <c r="DD17" s="632" t="s">
        <v>121</v>
      </c>
      <c r="DE17" s="624"/>
      <c r="DF17" s="624"/>
      <c r="DG17" s="624"/>
      <c r="DH17" s="624"/>
      <c r="DI17" s="624"/>
      <c r="DJ17" s="624"/>
      <c r="DK17" s="624"/>
      <c r="DL17" s="624"/>
      <c r="DM17" s="624"/>
      <c r="DN17" s="624"/>
      <c r="DO17" s="624"/>
      <c r="DP17" s="625"/>
      <c r="DQ17" s="632">
        <v>2245251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61827</v>
      </c>
      <c r="S18" s="624"/>
      <c r="T18" s="624"/>
      <c r="U18" s="624"/>
      <c r="V18" s="624"/>
      <c r="W18" s="624"/>
      <c r="X18" s="624"/>
      <c r="Y18" s="625"/>
      <c r="Z18" s="626">
        <v>0.2</v>
      </c>
      <c r="AA18" s="626"/>
      <c r="AB18" s="626"/>
      <c r="AC18" s="626"/>
      <c r="AD18" s="627">
        <v>61827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49745</v>
      </c>
      <c r="S19" s="624"/>
      <c r="T19" s="624"/>
      <c r="U19" s="624"/>
      <c r="V19" s="624"/>
      <c r="W19" s="624"/>
      <c r="X19" s="624"/>
      <c r="Y19" s="625"/>
      <c r="Z19" s="626">
        <v>0.2</v>
      </c>
      <c r="AA19" s="626"/>
      <c r="AB19" s="626"/>
      <c r="AC19" s="626"/>
      <c r="AD19" s="627">
        <v>49745</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344067</v>
      </c>
      <c r="BH19" s="624"/>
      <c r="BI19" s="624"/>
      <c r="BJ19" s="624"/>
      <c r="BK19" s="624"/>
      <c r="BL19" s="624"/>
      <c r="BM19" s="624"/>
      <c r="BN19" s="625"/>
      <c r="BO19" s="626">
        <v>4.7</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12082</v>
      </c>
      <c r="S20" s="624"/>
      <c r="T20" s="624"/>
      <c r="U20" s="624"/>
      <c r="V20" s="624"/>
      <c r="W20" s="624"/>
      <c r="X20" s="624"/>
      <c r="Y20" s="625"/>
      <c r="Z20" s="626">
        <v>0</v>
      </c>
      <c r="AA20" s="626"/>
      <c r="AB20" s="626"/>
      <c r="AC20" s="626"/>
      <c r="AD20" s="627">
        <v>12082</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344067</v>
      </c>
      <c r="BH20" s="624"/>
      <c r="BI20" s="624"/>
      <c r="BJ20" s="624"/>
      <c r="BK20" s="624"/>
      <c r="BL20" s="624"/>
      <c r="BM20" s="624"/>
      <c r="BN20" s="625"/>
      <c r="BO20" s="626">
        <v>4.7</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25980850</v>
      </c>
      <c r="CS20" s="624"/>
      <c r="CT20" s="624"/>
      <c r="CU20" s="624"/>
      <c r="CV20" s="624"/>
      <c r="CW20" s="624"/>
      <c r="CX20" s="624"/>
      <c r="CY20" s="625"/>
      <c r="CZ20" s="626">
        <v>100</v>
      </c>
      <c r="DA20" s="626"/>
      <c r="DB20" s="626"/>
      <c r="DC20" s="626"/>
      <c r="DD20" s="632">
        <v>1682390</v>
      </c>
      <c r="DE20" s="624"/>
      <c r="DF20" s="624"/>
      <c r="DG20" s="624"/>
      <c r="DH20" s="624"/>
      <c r="DI20" s="624"/>
      <c r="DJ20" s="624"/>
      <c r="DK20" s="624"/>
      <c r="DL20" s="624"/>
      <c r="DM20" s="624"/>
      <c r="DN20" s="624"/>
      <c r="DO20" s="624"/>
      <c r="DP20" s="625"/>
      <c r="DQ20" s="632">
        <v>19434596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7326406</v>
      </c>
      <c r="S21" s="624"/>
      <c r="T21" s="624"/>
      <c r="U21" s="624"/>
      <c r="V21" s="624"/>
      <c r="W21" s="624"/>
      <c r="X21" s="624"/>
      <c r="Y21" s="625"/>
      <c r="Z21" s="626">
        <v>26.3</v>
      </c>
      <c r="AA21" s="626"/>
      <c r="AB21" s="626"/>
      <c r="AC21" s="626"/>
      <c r="AD21" s="627">
        <v>6522084</v>
      </c>
      <c r="AE21" s="627"/>
      <c r="AF21" s="627"/>
      <c r="AG21" s="627"/>
      <c r="AH21" s="627"/>
      <c r="AI21" s="627"/>
      <c r="AJ21" s="627"/>
      <c r="AK21" s="627"/>
      <c r="AL21" s="628">
        <v>42.1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15575</v>
      </c>
      <c r="BH21" s="624"/>
      <c r="BI21" s="624"/>
      <c r="BJ21" s="624"/>
      <c r="BK21" s="624"/>
      <c r="BL21" s="624"/>
      <c r="BM21" s="624"/>
      <c r="BN21" s="625"/>
      <c r="BO21" s="626">
        <v>0.2</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6522084</v>
      </c>
      <c r="S22" s="624"/>
      <c r="T22" s="624"/>
      <c r="U22" s="624"/>
      <c r="V22" s="624"/>
      <c r="W22" s="624"/>
      <c r="X22" s="624"/>
      <c r="Y22" s="625"/>
      <c r="Z22" s="626">
        <v>23.4</v>
      </c>
      <c r="AA22" s="626"/>
      <c r="AB22" s="626"/>
      <c r="AC22" s="626"/>
      <c r="AD22" s="627">
        <v>6522084</v>
      </c>
      <c r="AE22" s="627"/>
      <c r="AF22" s="627"/>
      <c r="AG22" s="627"/>
      <c r="AH22" s="627"/>
      <c r="AI22" s="627"/>
      <c r="AJ22" s="627"/>
      <c r="AK22" s="627"/>
      <c r="AL22" s="628">
        <v>42.1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804322</v>
      </c>
      <c r="S23" s="624"/>
      <c r="T23" s="624"/>
      <c r="U23" s="624"/>
      <c r="V23" s="624"/>
      <c r="W23" s="624"/>
      <c r="X23" s="624"/>
      <c r="Y23" s="625"/>
      <c r="Z23" s="626">
        <v>2.9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328492</v>
      </c>
      <c r="BH23" s="624"/>
      <c r="BI23" s="624"/>
      <c r="BJ23" s="624"/>
      <c r="BK23" s="624"/>
      <c r="BL23" s="624"/>
      <c r="BM23" s="624"/>
      <c r="BN23" s="625"/>
      <c r="BO23" s="626">
        <v>4.5</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13221655</v>
      </c>
      <c r="CS24" s="613"/>
      <c r="CT24" s="613"/>
      <c r="CU24" s="613"/>
      <c r="CV24" s="613"/>
      <c r="CW24" s="613"/>
      <c r="CX24" s="613"/>
      <c r="CY24" s="614"/>
      <c r="CZ24" s="617">
        <v>50.9</v>
      </c>
      <c r="DA24" s="618"/>
      <c r="DB24" s="618"/>
      <c r="DC24" s="634"/>
      <c r="DD24" s="655">
        <v>9383787</v>
      </c>
      <c r="DE24" s="613"/>
      <c r="DF24" s="613"/>
      <c r="DG24" s="613"/>
      <c r="DH24" s="613"/>
      <c r="DI24" s="613"/>
      <c r="DJ24" s="613"/>
      <c r="DK24" s="614"/>
      <c r="DL24" s="655">
        <v>8303252</v>
      </c>
      <c r="DM24" s="613"/>
      <c r="DN24" s="613"/>
      <c r="DO24" s="613"/>
      <c r="DP24" s="613"/>
      <c r="DQ24" s="613"/>
      <c r="DR24" s="613"/>
      <c r="DS24" s="613"/>
      <c r="DT24" s="613"/>
      <c r="DU24" s="613"/>
      <c r="DV24" s="614"/>
      <c r="DW24" s="617">
        <v>53.2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16546520</v>
      </c>
      <c r="S25" s="624"/>
      <c r="T25" s="624"/>
      <c r="U25" s="624"/>
      <c r="V25" s="624"/>
      <c r="W25" s="624"/>
      <c r="X25" s="624"/>
      <c r="Y25" s="625"/>
      <c r="Z25" s="626">
        <v>59.4</v>
      </c>
      <c r="AA25" s="626"/>
      <c r="AB25" s="626"/>
      <c r="AC25" s="626"/>
      <c r="AD25" s="627">
        <v>15413706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5170489</v>
      </c>
      <c r="CS25" s="644"/>
      <c r="CT25" s="644"/>
      <c r="CU25" s="644"/>
      <c r="CV25" s="644"/>
      <c r="CW25" s="644"/>
      <c r="CX25" s="644"/>
      <c r="CY25" s="645"/>
      <c r="CZ25" s="628">
        <v>19.899999999999999</v>
      </c>
      <c r="DA25" s="656"/>
      <c r="DB25" s="656"/>
      <c r="DC25" s="658"/>
      <c r="DD25" s="632">
        <v>4687924</v>
      </c>
      <c r="DE25" s="644"/>
      <c r="DF25" s="644"/>
      <c r="DG25" s="644"/>
      <c r="DH25" s="644"/>
      <c r="DI25" s="644"/>
      <c r="DJ25" s="644"/>
      <c r="DK25" s="645"/>
      <c r="DL25" s="632">
        <v>4665663</v>
      </c>
      <c r="DM25" s="644"/>
      <c r="DN25" s="644"/>
      <c r="DO25" s="644"/>
      <c r="DP25" s="644"/>
      <c r="DQ25" s="644"/>
      <c r="DR25" s="644"/>
      <c r="DS25" s="644"/>
      <c r="DT25" s="644"/>
      <c r="DU25" s="644"/>
      <c r="DV25" s="645"/>
      <c r="DW25" s="628">
        <v>29.9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4358</v>
      </c>
      <c r="S26" s="624"/>
      <c r="T26" s="624"/>
      <c r="U26" s="624"/>
      <c r="V26" s="624"/>
      <c r="W26" s="624"/>
      <c r="X26" s="624"/>
      <c r="Y26" s="625"/>
      <c r="Z26" s="626">
        <v>0</v>
      </c>
      <c r="AA26" s="626"/>
      <c r="AB26" s="626"/>
      <c r="AC26" s="626"/>
      <c r="AD26" s="627">
        <v>4358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3404338</v>
      </c>
      <c r="CS26" s="624"/>
      <c r="CT26" s="624"/>
      <c r="CU26" s="624"/>
      <c r="CV26" s="624"/>
      <c r="CW26" s="624"/>
      <c r="CX26" s="624"/>
      <c r="CY26" s="625"/>
      <c r="CZ26" s="628">
        <v>13.1</v>
      </c>
      <c r="DA26" s="656"/>
      <c r="DB26" s="656"/>
      <c r="DC26" s="658"/>
      <c r="DD26" s="632">
        <v>3077460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160280</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7362603</v>
      </c>
      <c r="BH27" s="624"/>
      <c r="BI27" s="624"/>
      <c r="BJ27" s="624"/>
      <c r="BK27" s="624"/>
      <c r="BL27" s="624"/>
      <c r="BM27" s="624"/>
      <c r="BN27" s="625"/>
      <c r="BO27" s="626">
        <v>100</v>
      </c>
      <c r="BP27" s="626"/>
      <c r="BQ27" s="626"/>
      <c r="BR27" s="626"/>
      <c r="BS27" s="627">
        <v>94748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5752802</v>
      </c>
      <c r="CS27" s="644"/>
      <c r="CT27" s="644"/>
      <c r="CU27" s="644"/>
      <c r="CV27" s="644"/>
      <c r="CW27" s="644"/>
      <c r="CX27" s="644"/>
      <c r="CY27" s="645"/>
      <c r="CZ27" s="628">
        <v>22.1</v>
      </c>
      <c r="DA27" s="656"/>
      <c r="DB27" s="656"/>
      <c r="DC27" s="658"/>
      <c r="DD27" s="632">
        <v>2450765</v>
      </c>
      <c r="DE27" s="644"/>
      <c r="DF27" s="644"/>
      <c r="DG27" s="644"/>
      <c r="DH27" s="644"/>
      <c r="DI27" s="644"/>
      <c r="DJ27" s="644"/>
      <c r="DK27" s="645"/>
      <c r="DL27" s="632">
        <v>1508193</v>
      </c>
      <c r="DM27" s="644"/>
      <c r="DN27" s="644"/>
      <c r="DO27" s="644"/>
      <c r="DP27" s="644"/>
      <c r="DQ27" s="644"/>
      <c r="DR27" s="644"/>
      <c r="DS27" s="644"/>
      <c r="DT27" s="644"/>
      <c r="DU27" s="644"/>
      <c r="DV27" s="645"/>
      <c r="DW27" s="628">
        <v>9.6999999999999993</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347542</v>
      </c>
      <c r="S28" s="624"/>
      <c r="T28" s="624"/>
      <c r="U28" s="624"/>
      <c r="V28" s="624"/>
      <c r="W28" s="624"/>
      <c r="X28" s="624"/>
      <c r="Y28" s="625"/>
      <c r="Z28" s="626">
        <v>1.2</v>
      </c>
      <c r="AA28" s="626"/>
      <c r="AB28" s="626"/>
      <c r="AC28" s="626"/>
      <c r="AD28" s="627">
        <v>46589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2298364</v>
      </c>
      <c r="CS28" s="624"/>
      <c r="CT28" s="624"/>
      <c r="CU28" s="624"/>
      <c r="CV28" s="624"/>
      <c r="CW28" s="624"/>
      <c r="CX28" s="624"/>
      <c r="CY28" s="625"/>
      <c r="CZ28" s="628">
        <v>8.8000000000000007</v>
      </c>
      <c r="DA28" s="656"/>
      <c r="DB28" s="656"/>
      <c r="DC28" s="658"/>
      <c r="DD28" s="632">
        <v>2245098</v>
      </c>
      <c r="DE28" s="624"/>
      <c r="DF28" s="624"/>
      <c r="DG28" s="624"/>
      <c r="DH28" s="624"/>
      <c r="DI28" s="624"/>
      <c r="DJ28" s="624"/>
      <c r="DK28" s="625"/>
      <c r="DL28" s="632">
        <v>2129396</v>
      </c>
      <c r="DM28" s="624"/>
      <c r="DN28" s="624"/>
      <c r="DO28" s="624"/>
      <c r="DP28" s="624"/>
      <c r="DQ28" s="624"/>
      <c r="DR28" s="624"/>
      <c r="DS28" s="624"/>
      <c r="DT28" s="624"/>
      <c r="DU28" s="624"/>
      <c r="DV28" s="625"/>
      <c r="DW28" s="628">
        <v>13.6</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210923</v>
      </c>
      <c r="S29" s="624"/>
      <c r="T29" s="624"/>
      <c r="U29" s="624"/>
      <c r="V29" s="624"/>
      <c r="W29" s="624"/>
      <c r="X29" s="624"/>
      <c r="Y29" s="625"/>
      <c r="Z29" s="626">
        <v>0.8</v>
      </c>
      <c r="AA29" s="626"/>
      <c r="AB29" s="626"/>
      <c r="AC29" s="626"/>
      <c r="AD29" s="627">
        <v>72</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2298364</v>
      </c>
      <c r="CS29" s="644"/>
      <c r="CT29" s="644"/>
      <c r="CU29" s="644"/>
      <c r="CV29" s="644"/>
      <c r="CW29" s="644"/>
      <c r="CX29" s="644"/>
      <c r="CY29" s="645"/>
      <c r="CZ29" s="628">
        <v>8.8000000000000007</v>
      </c>
      <c r="DA29" s="656"/>
      <c r="DB29" s="656"/>
      <c r="DC29" s="658"/>
      <c r="DD29" s="632">
        <v>2245098</v>
      </c>
      <c r="DE29" s="644"/>
      <c r="DF29" s="644"/>
      <c r="DG29" s="644"/>
      <c r="DH29" s="644"/>
      <c r="DI29" s="644"/>
      <c r="DJ29" s="644"/>
      <c r="DK29" s="645"/>
      <c r="DL29" s="632">
        <v>2129396</v>
      </c>
      <c r="DM29" s="644"/>
      <c r="DN29" s="644"/>
      <c r="DO29" s="644"/>
      <c r="DP29" s="644"/>
      <c r="DQ29" s="644"/>
      <c r="DR29" s="644"/>
      <c r="DS29" s="644"/>
      <c r="DT29" s="644"/>
      <c r="DU29" s="644"/>
      <c r="DV29" s="645"/>
      <c r="DW29" s="628">
        <v>13.6</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4279798</v>
      </c>
      <c r="S30" s="624"/>
      <c r="T30" s="624"/>
      <c r="U30" s="624"/>
      <c r="V30" s="624"/>
      <c r="W30" s="624"/>
      <c r="X30" s="624"/>
      <c r="Y30" s="625"/>
      <c r="Z30" s="626">
        <v>15.4</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2230975</v>
      </c>
      <c r="CS30" s="624"/>
      <c r="CT30" s="624"/>
      <c r="CU30" s="624"/>
      <c r="CV30" s="624"/>
      <c r="CW30" s="624"/>
      <c r="CX30" s="624"/>
      <c r="CY30" s="625"/>
      <c r="CZ30" s="628">
        <v>8.6</v>
      </c>
      <c r="DA30" s="656"/>
      <c r="DB30" s="656"/>
      <c r="DC30" s="658"/>
      <c r="DD30" s="632">
        <v>2177709</v>
      </c>
      <c r="DE30" s="624"/>
      <c r="DF30" s="624"/>
      <c r="DG30" s="624"/>
      <c r="DH30" s="624"/>
      <c r="DI30" s="624"/>
      <c r="DJ30" s="624"/>
      <c r="DK30" s="625"/>
      <c r="DL30" s="632">
        <v>2062007</v>
      </c>
      <c r="DM30" s="624"/>
      <c r="DN30" s="624"/>
      <c r="DO30" s="624"/>
      <c r="DP30" s="624"/>
      <c r="DQ30" s="624"/>
      <c r="DR30" s="624"/>
      <c r="DS30" s="624"/>
      <c r="DT30" s="624"/>
      <c r="DU30" s="624"/>
      <c r="DV30" s="625"/>
      <c r="DW30" s="628">
        <v>13.2</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99.2</v>
      </c>
      <c r="BH31" s="667"/>
      <c r="BI31" s="667"/>
      <c r="BJ31" s="667"/>
      <c r="BK31" s="667"/>
      <c r="BL31" s="667"/>
      <c r="BM31" s="618">
        <v>97.1</v>
      </c>
      <c r="BN31" s="667"/>
      <c r="BO31" s="667"/>
      <c r="BP31" s="667"/>
      <c r="BQ31" s="668"/>
      <c r="BR31" s="670">
        <v>99.1</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67389</v>
      </c>
      <c r="CS31" s="644"/>
      <c r="CT31" s="644"/>
      <c r="CU31" s="644"/>
      <c r="CV31" s="644"/>
      <c r="CW31" s="644"/>
      <c r="CX31" s="644"/>
      <c r="CY31" s="645"/>
      <c r="CZ31" s="628">
        <v>0.3</v>
      </c>
      <c r="DA31" s="656"/>
      <c r="DB31" s="656"/>
      <c r="DC31" s="658"/>
      <c r="DD31" s="632">
        <v>67389</v>
      </c>
      <c r="DE31" s="644"/>
      <c r="DF31" s="644"/>
      <c r="DG31" s="644"/>
      <c r="DH31" s="644"/>
      <c r="DI31" s="644"/>
      <c r="DJ31" s="644"/>
      <c r="DK31" s="645"/>
      <c r="DL31" s="632">
        <v>67389</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1551614</v>
      </c>
      <c r="S32" s="624"/>
      <c r="T32" s="624"/>
      <c r="U32" s="624"/>
      <c r="V32" s="624"/>
      <c r="W32" s="624"/>
      <c r="X32" s="624"/>
      <c r="Y32" s="625"/>
      <c r="Z32" s="626">
        <v>5.6</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99</v>
      </c>
      <c r="BH32" s="644"/>
      <c r="BI32" s="644"/>
      <c r="BJ32" s="644"/>
      <c r="BK32" s="644"/>
      <c r="BL32" s="644"/>
      <c r="BM32" s="629">
        <v>96.6</v>
      </c>
      <c r="BN32" s="644"/>
      <c r="BO32" s="644"/>
      <c r="BP32" s="644"/>
      <c r="BQ32" s="669"/>
      <c r="BR32" s="680">
        <v>98.7</v>
      </c>
      <c r="BS32" s="644"/>
      <c r="BT32" s="644"/>
      <c r="BU32" s="644"/>
      <c r="BV32" s="644"/>
      <c r="BW32" s="644"/>
      <c r="BX32" s="629">
        <v>96.9</v>
      </c>
      <c r="BY32" s="644"/>
      <c r="BZ32" s="644"/>
      <c r="CA32" s="644"/>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47371</v>
      </c>
      <c r="S33" s="624"/>
      <c r="T33" s="624"/>
      <c r="U33" s="624"/>
      <c r="V33" s="624"/>
      <c r="W33" s="624"/>
      <c r="X33" s="624"/>
      <c r="Y33" s="625"/>
      <c r="Z33" s="626">
        <v>0.2</v>
      </c>
      <c r="AA33" s="626"/>
      <c r="AB33" s="626"/>
      <c r="AC33" s="626"/>
      <c r="AD33" s="627">
        <v>17597</v>
      </c>
      <c r="AE33" s="627"/>
      <c r="AF33" s="627"/>
      <c r="AG33" s="627"/>
      <c r="AH33" s="627"/>
      <c r="AI33" s="627"/>
      <c r="AJ33" s="627"/>
      <c r="AK33" s="627"/>
      <c r="AL33" s="628">
        <v>0.1</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99.4</v>
      </c>
      <c r="BH33" s="682"/>
      <c r="BI33" s="682"/>
      <c r="BJ33" s="682"/>
      <c r="BK33" s="682"/>
      <c r="BL33" s="682"/>
      <c r="BM33" s="683">
        <v>97.4</v>
      </c>
      <c r="BN33" s="682"/>
      <c r="BO33" s="682"/>
      <c r="BP33" s="682"/>
      <c r="BQ33" s="684"/>
      <c r="BR33" s="681">
        <v>99.4</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11074400</v>
      </c>
      <c r="CS33" s="644"/>
      <c r="CT33" s="644"/>
      <c r="CU33" s="644"/>
      <c r="CV33" s="644"/>
      <c r="CW33" s="644"/>
      <c r="CX33" s="644"/>
      <c r="CY33" s="645"/>
      <c r="CZ33" s="628">
        <v>42.6</v>
      </c>
      <c r="DA33" s="656"/>
      <c r="DB33" s="656"/>
      <c r="DC33" s="658"/>
      <c r="DD33" s="632">
        <v>9450928</v>
      </c>
      <c r="DE33" s="644"/>
      <c r="DF33" s="644"/>
      <c r="DG33" s="644"/>
      <c r="DH33" s="644"/>
      <c r="DI33" s="644"/>
      <c r="DJ33" s="644"/>
      <c r="DK33" s="645"/>
      <c r="DL33" s="632">
        <v>6547537</v>
      </c>
      <c r="DM33" s="644"/>
      <c r="DN33" s="644"/>
      <c r="DO33" s="644"/>
      <c r="DP33" s="644"/>
      <c r="DQ33" s="644"/>
      <c r="DR33" s="644"/>
      <c r="DS33" s="644"/>
      <c r="DT33" s="644"/>
      <c r="DU33" s="644"/>
      <c r="DV33" s="645"/>
      <c r="DW33" s="628">
        <v>41.9</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578596</v>
      </c>
      <c r="S34" s="624"/>
      <c r="T34" s="624"/>
      <c r="U34" s="624"/>
      <c r="V34" s="624"/>
      <c r="W34" s="624"/>
      <c r="X34" s="624"/>
      <c r="Y34" s="625"/>
      <c r="Z34" s="626">
        <v>2.1</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3642457</v>
      </c>
      <c r="CS34" s="624"/>
      <c r="CT34" s="624"/>
      <c r="CU34" s="624"/>
      <c r="CV34" s="624"/>
      <c r="CW34" s="624"/>
      <c r="CX34" s="624"/>
      <c r="CY34" s="625"/>
      <c r="CZ34" s="628">
        <v>14</v>
      </c>
      <c r="DA34" s="656"/>
      <c r="DB34" s="656"/>
      <c r="DC34" s="658"/>
      <c r="DD34" s="632">
        <v>2777012</v>
      </c>
      <c r="DE34" s="624"/>
      <c r="DF34" s="624"/>
      <c r="DG34" s="624"/>
      <c r="DH34" s="624"/>
      <c r="DI34" s="624"/>
      <c r="DJ34" s="624"/>
      <c r="DK34" s="625"/>
      <c r="DL34" s="632">
        <v>2485356</v>
      </c>
      <c r="DM34" s="624"/>
      <c r="DN34" s="624"/>
      <c r="DO34" s="624"/>
      <c r="DP34" s="624"/>
      <c r="DQ34" s="624"/>
      <c r="DR34" s="624"/>
      <c r="DS34" s="624"/>
      <c r="DT34" s="624"/>
      <c r="DU34" s="624"/>
      <c r="DV34" s="625"/>
      <c r="DW34" s="628">
        <v>15.9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18470</v>
      </c>
      <c r="S35" s="624"/>
      <c r="T35" s="624"/>
      <c r="U35" s="624"/>
      <c r="V35" s="624"/>
      <c r="W35" s="624"/>
      <c r="X35" s="624"/>
      <c r="Y35" s="625"/>
      <c r="Z35" s="626">
        <v>0.1</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319560</v>
      </c>
      <c r="CS35" s="644"/>
      <c r="CT35" s="644"/>
      <c r="CU35" s="644"/>
      <c r="CV35" s="644"/>
      <c r="CW35" s="644"/>
      <c r="CX35" s="644"/>
      <c r="CY35" s="645"/>
      <c r="CZ35" s="628">
        <v>1.2</v>
      </c>
      <c r="DA35" s="656"/>
      <c r="DB35" s="656"/>
      <c r="DC35" s="658"/>
      <c r="DD35" s="632">
        <v>257200</v>
      </c>
      <c r="DE35" s="644"/>
      <c r="DF35" s="644"/>
      <c r="DG35" s="644"/>
      <c r="DH35" s="644"/>
      <c r="DI35" s="644"/>
      <c r="DJ35" s="644"/>
      <c r="DK35" s="645"/>
      <c r="DL35" s="632">
        <v>254082</v>
      </c>
      <c r="DM35" s="644"/>
      <c r="DN35" s="644"/>
      <c r="DO35" s="644"/>
      <c r="DP35" s="644"/>
      <c r="DQ35" s="644"/>
      <c r="DR35" s="644"/>
      <c r="DS35" s="644"/>
      <c r="DT35" s="644"/>
      <c r="DU35" s="644"/>
      <c r="DV35" s="645"/>
      <c r="DW35" s="628">
        <v>1.6</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2475693</v>
      </c>
      <c r="S36" s="624"/>
      <c r="T36" s="624"/>
      <c r="U36" s="624"/>
      <c r="V36" s="624"/>
      <c r="W36" s="624"/>
      <c r="X36" s="624"/>
      <c r="Y36" s="625"/>
      <c r="Z36" s="626">
        <v>8.9</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3882774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152416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2287367</v>
      </c>
      <c r="CS36" s="624"/>
      <c r="CT36" s="624"/>
      <c r="CU36" s="624"/>
      <c r="CV36" s="624"/>
      <c r="CW36" s="624"/>
      <c r="CX36" s="624"/>
      <c r="CY36" s="625"/>
      <c r="CZ36" s="628">
        <v>8.8000000000000007</v>
      </c>
      <c r="DA36" s="656"/>
      <c r="DB36" s="656"/>
      <c r="DC36" s="658"/>
      <c r="DD36" s="632">
        <v>2153729</v>
      </c>
      <c r="DE36" s="624"/>
      <c r="DF36" s="624"/>
      <c r="DG36" s="624"/>
      <c r="DH36" s="624"/>
      <c r="DI36" s="624"/>
      <c r="DJ36" s="624"/>
      <c r="DK36" s="625"/>
      <c r="DL36" s="632">
        <v>1438477</v>
      </c>
      <c r="DM36" s="624"/>
      <c r="DN36" s="624"/>
      <c r="DO36" s="624"/>
      <c r="DP36" s="624"/>
      <c r="DQ36" s="624"/>
      <c r="DR36" s="624"/>
      <c r="DS36" s="624"/>
      <c r="DT36" s="624"/>
      <c r="DU36" s="624"/>
      <c r="DV36" s="625"/>
      <c r="DW36" s="628">
        <v>9.1999999999999993</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731546</v>
      </c>
      <c r="S37" s="624"/>
      <c r="T37" s="624"/>
      <c r="U37" s="624"/>
      <c r="V37" s="624"/>
      <c r="W37" s="624"/>
      <c r="X37" s="624"/>
      <c r="Y37" s="625"/>
      <c r="Z37" s="626">
        <v>2.6</v>
      </c>
      <c r="AA37" s="626"/>
      <c r="AB37" s="626"/>
      <c r="AC37" s="626"/>
      <c r="AD37" s="627">
        <v>4020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811462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58745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19669</v>
      </c>
      <c r="CS37" s="644"/>
      <c r="CT37" s="644"/>
      <c r="CU37" s="644"/>
      <c r="CV37" s="644"/>
      <c r="CW37" s="644"/>
      <c r="CX37" s="644"/>
      <c r="CY37" s="645"/>
      <c r="CZ37" s="628">
        <v>0.1</v>
      </c>
      <c r="DA37" s="656"/>
      <c r="DB37" s="656"/>
      <c r="DC37" s="658"/>
      <c r="DD37" s="632">
        <v>19669</v>
      </c>
      <c r="DE37" s="644"/>
      <c r="DF37" s="644"/>
      <c r="DG37" s="644"/>
      <c r="DH37" s="644"/>
      <c r="DI37" s="644"/>
      <c r="DJ37" s="644"/>
      <c r="DK37" s="645"/>
      <c r="DL37" s="632">
        <v>19669</v>
      </c>
      <c r="DM37" s="644"/>
      <c r="DN37" s="644"/>
      <c r="DO37" s="644"/>
      <c r="DP37" s="644"/>
      <c r="DQ37" s="644"/>
      <c r="DR37" s="644"/>
      <c r="DS37" s="644"/>
      <c r="DT37" s="644"/>
      <c r="DU37" s="644"/>
      <c r="DV37" s="645"/>
      <c r="DW37" s="628">
        <v>0.1</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892868</v>
      </c>
      <c r="S38" s="624"/>
      <c r="T38" s="624"/>
      <c r="U38" s="624"/>
      <c r="V38" s="624"/>
      <c r="W38" s="624"/>
      <c r="X38" s="624"/>
      <c r="Y38" s="625"/>
      <c r="Z38" s="626">
        <v>3.2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108813</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7397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2962499</v>
      </c>
      <c r="CS38" s="624"/>
      <c r="CT38" s="624"/>
      <c r="CU38" s="624"/>
      <c r="CV38" s="624"/>
      <c r="CW38" s="624"/>
      <c r="CX38" s="624"/>
      <c r="CY38" s="625"/>
      <c r="CZ38" s="628">
        <v>11.4</v>
      </c>
      <c r="DA38" s="656"/>
      <c r="DB38" s="656"/>
      <c r="DC38" s="658"/>
      <c r="DD38" s="632">
        <v>2492504</v>
      </c>
      <c r="DE38" s="624"/>
      <c r="DF38" s="624"/>
      <c r="DG38" s="624"/>
      <c r="DH38" s="624"/>
      <c r="DI38" s="624"/>
      <c r="DJ38" s="624"/>
      <c r="DK38" s="625"/>
      <c r="DL38" s="632">
        <v>2369622</v>
      </c>
      <c r="DM38" s="624"/>
      <c r="DN38" s="624"/>
      <c r="DO38" s="624"/>
      <c r="DP38" s="624"/>
      <c r="DQ38" s="624"/>
      <c r="DR38" s="624"/>
      <c r="DS38" s="624"/>
      <c r="DT38" s="624"/>
      <c r="DU38" s="624"/>
      <c r="DV38" s="625"/>
      <c r="DW38" s="628">
        <v>15.2</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10713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1723964</v>
      </c>
      <c r="CS39" s="644"/>
      <c r="CT39" s="644"/>
      <c r="CU39" s="644"/>
      <c r="CV39" s="644"/>
      <c r="CW39" s="644"/>
      <c r="CX39" s="644"/>
      <c r="CY39" s="645"/>
      <c r="CZ39" s="628">
        <v>6.6</v>
      </c>
      <c r="DA39" s="656"/>
      <c r="DB39" s="656"/>
      <c r="DC39" s="658"/>
      <c r="DD39" s="632">
        <v>1722330</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131568</v>
      </c>
      <c r="S40" s="624"/>
      <c r="T40" s="624"/>
      <c r="U40" s="624"/>
      <c r="V40" s="624"/>
      <c r="W40" s="624"/>
      <c r="X40" s="624"/>
      <c r="Y40" s="625"/>
      <c r="Z40" s="626">
        <v>0.5</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81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138553</v>
      </c>
      <c r="CS40" s="624"/>
      <c r="CT40" s="624"/>
      <c r="CU40" s="624"/>
      <c r="CV40" s="624"/>
      <c r="CW40" s="624"/>
      <c r="CX40" s="624"/>
      <c r="CY40" s="625"/>
      <c r="CZ40" s="628">
        <v>0.5</v>
      </c>
      <c r="DA40" s="656"/>
      <c r="DB40" s="656"/>
      <c r="DC40" s="658"/>
      <c r="DD40" s="632">
        <v>48153</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27845579</v>
      </c>
      <c r="S41" s="696"/>
      <c r="T41" s="696"/>
      <c r="U41" s="696"/>
      <c r="V41" s="696"/>
      <c r="W41" s="696"/>
      <c r="X41" s="696"/>
      <c r="Y41" s="700"/>
      <c r="Z41" s="701">
        <v>100</v>
      </c>
      <c r="AA41" s="701"/>
      <c r="AB41" s="701"/>
      <c r="AC41" s="701"/>
      <c r="AD41" s="702">
        <v>15486342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540339</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2422160</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472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1684795</v>
      </c>
      <c r="CS42" s="644"/>
      <c r="CT42" s="644"/>
      <c r="CU42" s="644"/>
      <c r="CV42" s="644"/>
      <c r="CW42" s="644"/>
      <c r="CX42" s="644"/>
      <c r="CY42" s="645"/>
      <c r="CZ42" s="628">
        <v>6.5</v>
      </c>
      <c r="DA42" s="656"/>
      <c r="DB42" s="656"/>
      <c r="DC42" s="658"/>
      <c r="DD42" s="632">
        <v>599881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96857</v>
      </c>
      <c r="CS43" s="644"/>
      <c r="CT43" s="644"/>
      <c r="CU43" s="644"/>
      <c r="CV43" s="644"/>
      <c r="CW43" s="644"/>
      <c r="CX43" s="644"/>
      <c r="CY43" s="645"/>
      <c r="CZ43" s="628">
        <v>0.4</v>
      </c>
      <c r="DA43" s="656"/>
      <c r="DB43" s="656"/>
      <c r="DC43" s="658"/>
      <c r="DD43" s="632">
        <v>96857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1682390</v>
      </c>
      <c r="CS44" s="624"/>
      <c r="CT44" s="624"/>
      <c r="CU44" s="624"/>
      <c r="CV44" s="624"/>
      <c r="CW44" s="624"/>
      <c r="CX44" s="624"/>
      <c r="CY44" s="625"/>
      <c r="CZ44" s="628">
        <v>6.5</v>
      </c>
      <c r="DA44" s="629"/>
      <c r="DB44" s="629"/>
      <c r="DC44" s="635"/>
      <c r="DD44" s="632">
        <v>597476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390445</v>
      </c>
      <c r="CS45" s="644"/>
      <c r="CT45" s="644"/>
      <c r="CU45" s="644"/>
      <c r="CV45" s="644"/>
      <c r="CW45" s="644"/>
      <c r="CX45" s="644"/>
      <c r="CY45" s="645"/>
      <c r="CZ45" s="628">
        <v>1.5</v>
      </c>
      <c r="DA45" s="656"/>
      <c r="DB45" s="656"/>
      <c r="DC45" s="658"/>
      <c r="DD45" s="632">
        <v>24139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1172286</v>
      </c>
      <c r="CS46" s="624"/>
      <c r="CT46" s="624"/>
      <c r="CU46" s="624"/>
      <c r="CV46" s="624"/>
      <c r="CW46" s="624"/>
      <c r="CX46" s="624"/>
      <c r="CY46" s="625"/>
      <c r="CZ46" s="628">
        <v>4.5</v>
      </c>
      <c r="DA46" s="629"/>
      <c r="DB46" s="629"/>
      <c r="DC46" s="635"/>
      <c r="DD46" s="632">
        <v>513278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2405</v>
      </c>
      <c r="CS47" s="644"/>
      <c r="CT47" s="644"/>
      <c r="CU47" s="644"/>
      <c r="CV47" s="644"/>
      <c r="CW47" s="644"/>
      <c r="CX47" s="644"/>
      <c r="CY47" s="645"/>
      <c r="CZ47" s="628">
        <v>0</v>
      </c>
      <c r="DA47" s="656"/>
      <c r="DB47" s="656"/>
      <c r="DC47" s="658"/>
      <c r="DD47" s="632">
        <v>2405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25980850</v>
      </c>
      <c r="CS49" s="682"/>
      <c r="CT49" s="682"/>
      <c r="CU49" s="682"/>
      <c r="CV49" s="682"/>
      <c r="CW49" s="682"/>
      <c r="CX49" s="682"/>
      <c r="CY49" s="711"/>
      <c r="CZ49" s="703">
        <v>100</v>
      </c>
      <c r="DA49" s="712"/>
      <c r="DB49" s="712"/>
      <c r="DC49" s="713"/>
      <c r="DD49" s="714">
        <v>19434596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IKufGtWXySGALDupZPK7K2NblCIXOUBQFTQQp7H00MjAmgTHt/Pkd1ASJk+l4STuJhNJsMFSvPz/8GOIwXIMw==" saltValue="8f0d0S6o4kvm8FFPmMW7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27841</v>
      </c>
      <c r="R7" s="753"/>
      <c r="S7" s="753"/>
      <c r="T7" s="753"/>
      <c r="U7" s="753"/>
      <c r="V7" s="753">
        <v>25978</v>
      </c>
      <c r="W7" s="753"/>
      <c r="X7" s="753"/>
      <c r="Y7" s="753"/>
      <c r="Z7" s="753"/>
      <c r="AA7" s="753">
        <v>1864</v>
      </c>
      <c r="AB7" s="753"/>
      <c r="AC7" s="753"/>
      <c r="AD7" s="753"/>
      <c r="AE7" s="754"/>
      <c r="AF7" s="755">
        <v>1818</v>
      </c>
      <c r="AG7" s="756"/>
      <c r="AH7" s="756"/>
      <c r="AI7" s="756"/>
      <c r="AJ7" s="757"/>
      <c r="AK7" s="758">
        <v>18</v>
      </c>
      <c r="AL7" s="759"/>
      <c r="AM7" s="759"/>
      <c r="AN7" s="759"/>
      <c r="AO7" s="759"/>
      <c r="AP7" s="759">
        <v>18511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t="s">
        <v>489</v>
      </c>
      <c r="CI7" s="744"/>
      <c r="CJ7" s="744"/>
      <c r="CK7" s="744"/>
      <c r="CL7" s="745"/>
      <c r="CM7" s="743">
        <v>51</v>
      </c>
      <c r="CN7" s="744"/>
      <c r="CO7" s="744"/>
      <c r="CP7" s="744"/>
      <c r="CQ7" s="745"/>
      <c r="CR7" s="743">
        <v>10</v>
      </c>
      <c r="CS7" s="744"/>
      <c r="CT7" s="744"/>
      <c r="CU7" s="744"/>
      <c r="CV7" s="745"/>
      <c r="CW7" s="743" t="s">
        <v>489</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55</v>
      </c>
      <c r="R8" s="784"/>
      <c r="S8" s="784"/>
      <c r="T8" s="784"/>
      <c r="U8" s="784"/>
      <c r="V8" s="784">
        <v>55</v>
      </c>
      <c r="W8" s="784"/>
      <c r="X8" s="784"/>
      <c r="Y8" s="784"/>
      <c r="Z8" s="784"/>
      <c r="AA8" s="784">
        <v>1</v>
      </c>
      <c r="AB8" s="784"/>
      <c r="AC8" s="784"/>
      <c r="AD8" s="784"/>
      <c r="AE8" s="785"/>
      <c r="AF8" s="786">
        <v>1</v>
      </c>
      <c r="AG8" s="787"/>
      <c r="AH8" s="787"/>
      <c r="AI8" s="787"/>
      <c r="AJ8" s="788"/>
      <c r="AK8" s="769">
        <v>23</v>
      </c>
      <c r="AL8" s="770"/>
      <c r="AM8" s="770"/>
      <c r="AN8" s="770"/>
      <c r="AO8" s="770"/>
      <c r="AP8" s="770" t="s">
        <v>489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553</v>
      </c>
      <c r="BT8" s="774"/>
      <c r="BU8" s="774"/>
      <c r="BV8" s="774"/>
      <c r="BW8" s="774"/>
      <c r="BX8" s="774"/>
      <c r="BY8" s="774"/>
      <c r="BZ8" s="774"/>
      <c r="CA8" s="774"/>
      <c r="CB8" s="774"/>
      <c r="CC8" s="774"/>
      <c r="CD8" s="774"/>
      <c r="CE8" s="774"/>
      <c r="CF8" s="774"/>
      <c r="CG8" s="775"/>
      <c r="CH8" s="776">
        <v>3</v>
      </c>
      <c r="CI8" s="777"/>
      <c r="CJ8" s="777"/>
      <c r="CK8" s="777"/>
      <c r="CL8" s="778"/>
      <c r="CM8" s="776">
        <v>63</v>
      </c>
      <c r="CN8" s="777"/>
      <c r="CO8" s="777"/>
      <c r="CP8" s="777"/>
      <c r="CQ8" s="778"/>
      <c r="CR8" s="776">
        <v>50</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2643</v>
      </c>
      <c r="R9" s="784"/>
      <c r="S9" s="784"/>
      <c r="T9" s="784"/>
      <c r="U9" s="784"/>
      <c r="V9" s="784">
        <v>2643</v>
      </c>
      <c r="W9" s="784"/>
      <c r="X9" s="784"/>
      <c r="Y9" s="784"/>
      <c r="Z9" s="784"/>
      <c r="AA9" s="784" t="s">
        <v>489</v>
      </c>
      <c r="AB9" s="784"/>
      <c r="AC9" s="784"/>
      <c r="AD9" s="784"/>
      <c r="AE9" s="785"/>
      <c r="AF9" s="786" t="s">
        <v>121</v>
      </c>
      <c r="AG9" s="787"/>
      <c r="AH9" s="787"/>
      <c r="AI9" s="787"/>
      <c r="AJ9" s="788"/>
      <c r="AK9" s="769" t="s">
        <v>489</v>
      </c>
      <c r="AL9" s="770"/>
      <c r="AM9" s="770"/>
      <c r="AN9" s="770"/>
      <c r="AO9" s="770"/>
      <c r="AP9" s="770">
        <v>3178</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554</v>
      </c>
      <c r="BT9" s="774"/>
      <c r="BU9" s="774"/>
      <c r="BV9" s="774"/>
      <c r="BW9" s="774"/>
      <c r="BX9" s="774"/>
      <c r="BY9" s="774"/>
      <c r="BZ9" s="774"/>
      <c r="CA9" s="774"/>
      <c r="CB9" s="774"/>
      <c r="CC9" s="774"/>
      <c r="CD9" s="774"/>
      <c r="CE9" s="774"/>
      <c r="CF9" s="774"/>
      <c r="CG9" s="775"/>
      <c r="CH9" s="776">
        <v>4</v>
      </c>
      <c r="CI9" s="777"/>
      <c r="CJ9" s="777"/>
      <c r="CK9" s="777"/>
      <c r="CL9" s="778"/>
      <c r="CM9" s="776">
        <v>374</v>
      </c>
      <c r="CN9" s="777"/>
      <c r="CO9" s="777"/>
      <c r="CP9" s="777"/>
      <c r="CQ9" s="778"/>
      <c r="CR9" s="776">
        <v>70</v>
      </c>
      <c r="CS9" s="777"/>
      <c r="CT9" s="777"/>
      <c r="CU9" s="777"/>
      <c r="CV9" s="778"/>
      <c r="CW9" s="776">
        <v>18</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555</v>
      </c>
      <c r="BT10" s="774"/>
      <c r="BU10" s="774"/>
      <c r="BV10" s="774"/>
      <c r="BW10" s="774"/>
      <c r="BX10" s="774"/>
      <c r="BY10" s="774"/>
      <c r="BZ10" s="774"/>
      <c r="CA10" s="774"/>
      <c r="CB10" s="774"/>
      <c r="CC10" s="774"/>
      <c r="CD10" s="774"/>
      <c r="CE10" s="774"/>
      <c r="CF10" s="774"/>
      <c r="CG10" s="775"/>
      <c r="CH10" s="776">
        <v>13</v>
      </c>
      <c r="CI10" s="777"/>
      <c r="CJ10" s="777"/>
      <c r="CK10" s="777"/>
      <c r="CL10" s="778"/>
      <c r="CM10" s="776">
        <v>2738</v>
      </c>
      <c r="CN10" s="777"/>
      <c r="CO10" s="777"/>
      <c r="CP10" s="777"/>
      <c r="CQ10" s="778"/>
      <c r="CR10" s="776">
        <v>4</v>
      </c>
      <c r="CS10" s="777"/>
      <c r="CT10" s="777"/>
      <c r="CU10" s="777"/>
      <c r="CV10" s="778"/>
      <c r="CW10" s="776" t="s">
        <v>489</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556</v>
      </c>
      <c r="BT11" s="774"/>
      <c r="BU11" s="774"/>
      <c r="BV11" s="774"/>
      <c r="BW11" s="774"/>
      <c r="BX11" s="774"/>
      <c r="BY11" s="774"/>
      <c r="BZ11" s="774"/>
      <c r="CA11" s="774"/>
      <c r="CB11" s="774"/>
      <c r="CC11" s="774"/>
      <c r="CD11" s="774"/>
      <c r="CE11" s="774"/>
      <c r="CF11" s="774"/>
      <c r="CG11" s="775"/>
      <c r="CH11" s="776">
        <v>2</v>
      </c>
      <c r="CI11" s="777"/>
      <c r="CJ11" s="777"/>
      <c r="CK11" s="777"/>
      <c r="CL11" s="778"/>
      <c r="CM11" s="776">
        <v>115</v>
      </c>
      <c r="CN11" s="777"/>
      <c r="CO11" s="777"/>
      <c r="CP11" s="777"/>
      <c r="CQ11" s="778"/>
      <c r="CR11" s="776">
        <v>2</v>
      </c>
      <c r="CS11" s="777"/>
      <c r="CT11" s="777"/>
      <c r="CU11" s="777"/>
      <c r="CV11" s="778"/>
      <c r="CW11" s="776" t="s">
        <v>489</v>
      </c>
      <c r="CX11" s="777"/>
      <c r="CY11" s="777"/>
      <c r="CZ11" s="777"/>
      <c r="DA11" s="778"/>
      <c r="DB11" s="776" t="s">
        <v>489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557</v>
      </c>
      <c r="BT12" s="774"/>
      <c r="BU12" s="774"/>
      <c r="BV12" s="774"/>
      <c r="BW12" s="774"/>
      <c r="BX12" s="774"/>
      <c r="BY12" s="774"/>
      <c r="BZ12" s="774"/>
      <c r="CA12" s="774"/>
      <c r="CB12" s="774"/>
      <c r="CC12" s="774"/>
      <c r="CD12" s="774"/>
      <c r="CE12" s="774"/>
      <c r="CF12" s="774"/>
      <c r="CG12" s="775"/>
      <c r="CH12" s="776">
        <v>2</v>
      </c>
      <c r="CI12" s="777"/>
      <c r="CJ12" s="777"/>
      <c r="CK12" s="777"/>
      <c r="CL12" s="778"/>
      <c r="CM12" s="776">
        <v>283</v>
      </c>
      <c r="CN12" s="777"/>
      <c r="CO12" s="777"/>
      <c r="CP12" s="777"/>
      <c r="CQ12" s="778"/>
      <c r="CR12" s="776">
        <v>50</v>
      </c>
      <c r="CS12" s="777"/>
      <c r="CT12" s="777"/>
      <c r="CU12" s="777"/>
      <c r="CV12" s="778"/>
      <c r="CW12" s="776" t="s">
        <v>489</v>
      </c>
      <c r="CX12" s="777"/>
      <c r="CY12" s="777"/>
      <c r="CZ12" s="777"/>
      <c r="DA12" s="778"/>
      <c r="DB12" s="776" t="s">
        <v>489</v>
      </c>
      <c r="DC12" s="777"/>
      <c r="DD12" s="777"/>
      <c r="DE12" s="777"/>
      <c r="DF12" s="778"/>
      <c r="DG12" s="776" t="s">
        <v>489</v>
      </c>
      <c r="DH12" s="777"/>
      <c r="DI12" s="777"/>
      <c r="DJ12" s="777"/>
      <c r="DK12" s="778"/>
      <c r="DL12" s="776" t="s">
        <v>489</v>
      </c>
      <c r="DM12" s="777"/>
      <c r="DN12" s="777"/>
      <c r="DO12" s="777"/>
      <c r="DP12" s="778"/>
      <c r="DQ12" s="776" t="s">
        <v>489</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558</v>
      </c>
      <c r="BT13" s="774"/>
      <c r="BU13" s="774"/>
      <c r="BV13" s="774"/>
      <c r="BW13" s="774"/>
      <c r="BX13" s="774"/>
      <c r="BY13" s="774"/>
      <c r="BZ13" s="774"/>
      <c r="CA13" s="774"/>
      <c r="CB13" s="774"/>
      <c r="CC13" s="774"/>
      <c r="CD13" s="774"/>
      <c r="CE13" s="774"/>
      <c r="CF13" s="774"/>
      <c r="CG13" s="775"/>
      <c r="CH13" s="776">
        <v>60</v>
      </c>
      <c r="CI13" s="777"/>
      <c r="CJ13" s="777"/>
      <c r="CK13" s="777"/>
      <c r="CL13" s="778"/>
      <c r="CM13" s="776">
        <v>1374</v>
      </c>
      <c r="CN13" s="777"/>
      <c r="CO13" s="777"/>
      <c r="CP13" s="777"/>
      <c r="CQ13" s="778"/>
      <c r="CR13" s="776">
        <v>923</v>
      </c>
      <c r="CS13" s="777"/>
      <c r="CT13" s="777"/>
      <c r="CU13" s="777"/>
      <c r="CV13" s="778"/>
      <c r="CW13" s="776">
        <v>24</v>
      </c>
      <c r="CX13" s="777"/>
      <c r="CY13" s="777"/>
      <c r="CZ13" s="777"/>
      <c r="DA13" s="778"/>
      <c r="DB13" s="776" t="s">
        <v>489</v>
      </c>
      <c r="DC13" s="777"/>
      <c r="DD13" s="777"/>
      <c r="DE13" s="777"/>
      <c r="DF13" s="778"/>
      <c r="DG13" s="776" t="s">
        <v>489</v>
      </c>
      <c r="DH13" s="777"/>
      <c r="DI13" s="777"/>
      <c r="DJ13" s="777"/>
      <c r="DK13" s="778"/>
      <c r="DL13" s="776" t="s">
        <v>489</v>
      </c>
      <c r="DM13" s="777"/>
      <c r="DN13" s="777"/>
      <c r="DO13" s="777"/>
      <c r="DP13" s="778"/>
      <c r="DQ13" s="776" t="s">
        <v>489</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30517</v>
      </c>
      <c r="R23" s="793"/>
      <c r="S23" s="793"/>
      <c r="T23" s="793"/>
      <c r="U23" s="793"/>
      <c r="V23" s="793">
        <v>28652</v>
      </c>
      <c r="W23" s="793"/>
      <c r="X23" s="793"/>
      <c r="Y23" s="793"/>
      <c r="Z23" s="793"/>
      <c r="AA23" s="793">
        <v>1865</v>
      </c>
      <c r="AB23" s="793"/>
      <c r="AC23" s="793"/>
      <c r="AD23" s="793"/>
      <c r="AE23" s="794"/>
      <c r="AF23" s="795">
        <v>1818</v>
      </c>
      <c r="AG23" s="793"/>
      <c r="AH23" s="793"/>
      <c r="AI23" s="793"/>
      <c r="AJ23" s="796"/>
      <c r="AK23" s="797"/>
      <c r="AL23" s="798"/>
      <c r="AM23" s="798"/>
      <c r="AN23" s="798"/>
      <c r="AO23" s="798"/>
      <c r="AP23" s="793">
        <v>21689</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6988</v>
      </c>
      <c r="R28" s="823"/>
      <c r="S28" s="823"/>
      <c r="T28" s="823"/>
      <c r="U28" s="823"/>
      <c r="V28" s="823">
        <v>6836</v>
      </c>
      <c r="W28" s="823"/>
      <c r="X28" s="823"/>
      <c r="Y28" s="823"/>
      <c r="Z28" s="823"/>
      <c r="AA28" s="823">
        <v>152</v>
      </c>
      <c r="AB28" s="823"/>
      <c r="AC28" s="823"/>
      <c r="AD28" s="823"/>
      <c r="AE28" s="824"/>
      <c r="AF28" s="825">
        <v>152</v>
      </c>
      <c r="AG28" s="823"/>
      <c r="AH28" s="823"/>
      <c r="AI28" s="823"/>
      <c r="AJ28" s="826"/>
      <c r="AK28" s="827">
        <v>540</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7649</v>
      </c>
      <c r="R29" s="784"/>
      <c r="S29" s="784"/>
      <c r="T29" s="784"/>
      <c r="U29" s="784"/>
      <c r="V29" s="784">
        <v>7495</v>
      </c>
      <c r="W29" s="784"/>
      <c r="X29" s="784"/>
      <c r="Y29" s="784"/>
      <c r="Z29" s="784"/>
      <c r="AA29" s="784">
        <v>154</v>
      </c>
      <c r="AB29" s="784"/>
      <c r="AC29" s="784"/>
      <c r="AD29" s="784"/>
      <c r="AE29" s="785"/>
      <c r="AF29" s="786">
        <v>154</v>
      </c>
      <c r="AG29" s="787"/>
      <c r="AH29" s="787"/>
      <c r="AI29" s="787"/>
      <c r="AJ29" s="788"/>
      <c r="AK29" s="834">
        <v>1132</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1192</v>
      </c>
      <c r="R30" s="784"/>
      <c r="S30" s="784"/>
      <c r="T30" s="784"/>
      <c r="U30" s="784"/>
      <c r="V30" s="784">
        <v>1164</v>
      </c>
      <c r="W30" s="784"/>
      <c r="X30" s="784"/>
      <c r="Y30" s="784"/>
      <c r="Z30" s="784"/>
      <c r="AA30" s="784">
        <v>28</v>
      </c>
      <c r="AB30" s="784"/>
      <c r="AC30" s="784"/>
      <c r="AD30" s="784"/>
      <c r="AE30" s="785"/>
      <c r="AF30" s="786">
        <v>28</v>
      </c>
      <c r="AG30" s="787"/>
      <c r="AH30" s="787"/>
      <c r="AI30" s="787"/>
      <c r="AJ30" s="788"/>
      <c r="AK30" s="834">
        <v>293</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29054</v>
      </c>
      <c r="R31" s="784"/>
      <c r="S31" s="784"/>
      <c r="T31" s="784"/>
      <c r="U31" s="784"/>
      <c r="V31" s="784">
        <v>28779</v>
      </c>
      <c r="W31" s="784"/>
      <c r="X31" s="784"/>
      <c r="Y31" s="784"/>
      <c r="Z31" s="784"/>
      <c r="AA31" s="784">
        <v>274</v>
      </c>
      <c r="AB31" s="784"/>
      <c r="AC31" s="784"/>
      <c r="AD31" s="784"/>
      <c r="AE31" s="785"/>
      <c r="AF31" s="786">
        <v>274</v>
      </c>
      <c r="AG31" s="787"/>
      <c r="AH31" s="787"/>
      <c r="AI31" s="787"/>
      <c r="AJ31" s="788"/>
      <c r="AK31" s="834" t="s">
        <v>489</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1403</v>
      </c>
      <c r="R32" s="784"/>
      <c r="S32" s="784"/>
      <c r="T32" s="784"/>
      <c r="U32" s="784"/>
      <c r="V32" s="784">
        <v>1437</v>
      </c>
      <c r="W32" s="784"/>
      <c r="X32" s="784"/>
      <c r="Y32" s="784"/>
      <c r="Z32" s="784"/>
      <c r="AA32" s="784">
        <v>-1034</v>
      </c>
      <c r="AB32" s="784"/>
      <c r="AC32" s="784"/>
      <c r="AD32" s="784"/>
      <c r="AE32" s="785"/>
      <c r="AF32" s="786">
        <v>1736</v>
      </c>
      <c r="AG32" s="787"/>
      <c r="AH32" s="787"/>
      <c r="AI32" s="787"/>
      <c r="AJ32" s="788"/>
      <c r="AK32" s="834">
        <v>17</v>
      </c>
      <c r="AL32" s="830"/>
      <c r="AM32" s="830"/>
      <c r="AN32" s="830"/>
      <c r="AO32" s="830"/>
      <c r="AP32" s="830">
        <v>1441</v>
      </c>
      <c r="AQ32" s="830"/>
      <c r="AR32" s="830"/>
      <c r="AS32" s="830"/>
      <c r="AT32" s="830"/>
      <c r="AU32" s="830">
        <v>184</v>
      </c>
      <c r="AV32" s="830"/>
      <c r="AW32" s="830"/>
      <c r="AX32" s="830"/>
      <c r="AY32" s="830"/>
      <c r="AZ32" s="831" t="s">
        <v>489</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2250</v>
      </c>
      <c r="R33" s="784"/>
      <c r="S33" s="784"/>
      <c r="T33" s="784"/>
      <c r="U33" s="784"/>
      <c r="V33" s="784">
        <v>2180</v>
      </c>
      <c r="W33" s="784"/>
      <c r="X33" s="784"/>
      <c r="Y33" s="784"/>
      <c r="Z33" s="784"/>
      <c r="AA33" s="784">
        <v>70</v>
      </c>
      <c r="AB33" s="784"/>
      <c r="AC33" s="784"/>
      <c r="AD33" s="784"/>
      <c r="AE33" s="785"/>
      <c r="AF33" s="786">
        <v>1121</v>
      </c>
      <c r="AG33" s="787"/>
      <c r="AH33" s="787"/>
      <c r="AI33" s="787"/>
      <c r="AJ33" s="788"/>
      <c r="AK33" s="834">
        <v>812</v>
      </c>
      <c r="AL33" s="830"/>
      <c r="AM33" s="830"/>
      <c r="AN33" s="830"/>
      <c r="AO33" s="830"/>
      <c r="AP33" s="830">
        <v>17234</v>
      </c>
      <c r="AQ33" s="830"/>
      <c r="AR33" s="830"/>
      <c r="AS33" s="830"/>
      <c r="AT33" s="830"/>
      <c r="AU33" s="830">
        <v>9685</v>
      </c>
      <c r="AV33" s="830"/>
      <c r="AW33" s="830"/>
      <c r="AX33" s="830"/>
      <c r="AY33" s="830"/>
      <c r="AZ33" s="831" t="s">
        <v>489</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3466</v>
      </c>
      <c r="AG63" s="844"/>
      <c r="AH63" s="844"/>
      <c r="AI63" s="844"/>
      <c r="AJ63" s="845"/>
      <c r="AK63" s="846"/>
      <c r="AL63" s="841"/>
      <c r="AM63" s="841"/>
      <c r="AN63" s="841"/>
      <c r="AO63" s="841"/>
      <c r="AP63" s="844">
        <v>18675</v>
      </c>
      <c r="AQ63" s="844"/>
      <c r="AR63" s="844"/>
      <c r="AS63" s="844"/>
      <c r="AT63" s="844"/>
      <c r="AU63" s="844">
        <v>9870</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559</v>
      </c>
      <c r="C68" s="870"/>
      <c r="D68" s="870"/>
      <c r="E68" s="870"/>
      <c r="F68" s="870"/>
      <c r="G68" s="870"/>
      <c r="H68" s="870"/>
      <c r="I68" s="870"/>
      <c r="J68" s="870"/>
      <c r="K68" s="870"/>
      <c r="L68" s="870"/>
      <c r="M68" s="870"/>
      <c r="N68" s="870"/>
      <c r="O68" s="870"/>
      <c r="P68" s="871"/>
      <c r="Q68" s="872">
        <v>1787</v>
      </c>
      <c r="R68" s="866"/>
      <c r="S68" s="866"/>
      <c r="T68" s="866"/>
      <c r="U68" s="866"/>
      <c r="V68" s="866">
        <v>1227</v>
      </c>
      <c r="W68" s="866"/>
      <c r="X68" s="866"/>
      <c r="Y68" s="866"/>
      <c r="Z68" s="866"/>
      <c r="AA68" s="866">
        <v>559</v>
      </c>
      <c r="AB68" s="866"/>
      <c r="AC68" s="866"/>
      <c r="AD68" s="866"/>
      <c r="AE68" s="866"/>
      <c r="AF68" s="866">
        <v>4616</v>
      </c>
      <c r="AG68" s="866"/>
      <c r="AH68" s="866"/>
      <c r="AI68" s="866"/>
      <c r="AJ68" s="866"/>
      <c r="AK68" s="866">
        <v>2</v>
      </c>
      <c r="AL68" s="866"/>
      <c r="AM68" s="866"/>
      <c r="AN68" s="866"/>
      <c r="AO68" s="866"/>
      <c r="AP68" s="866">
        <v>3149</v>
      </c>
      <c r="AQ68" s="866"/>
      <c r="AR68" s="866"/>
      <c r="AS68" s="866"/>
      <c r="AT68" s="866"/>
      <c r="AU68" s="866" t="s">
        <v>489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560</v>
      </c>
      <c r="C69" s="874"/>
      <c r="D69" s="874"/>
      <c r="E69" s="874"/>
      <c r="F69" s="874"/>
      <c r="G69" s="874"/>
      <c r="H69" s="874"/>
      <c r="I69" s="874"/>
      <c r="J69" s="874"/>
      <c r="K69" s="874"/>
      <c r="L69" s="874"/>
      <c r="M69" s="874"/>
      <c r="N69" s="874"/>
      <c r="O69" s="874"/>
      <c r="P69" s="875"/>
      <c r="Q69" s="876">
        <v>5106</v>
      </c>
      <c r="R69" s="830"/>
      <c r="S69" s="830"/>
      <c r="T69" s="830"/>
      <c r="U69" s="830"/>
      <c r="V69" s="830">
        <v>4768</v>
      </c>
      <c r="W69" s="830"/>
      <c r="X69" s="830"/>
      <c r="Y69" s="830"/>
      <c r="Z69" s="830"/>
      <c r="AA69" s="830">
        <v>338</v>
      </c>
      <c r="AB69" s="830"/>
      <c r="AC69" s="830"/>
      <c r="AD69" s="830"/>
      <c r="AE69" s="830"/>
      <c r="AF69" s="830">
        <v>338</v>
      </c>
      <c r="AG69" s="830"/>
      <c r="AH69" s="830"/>
      <c r="AI69" s="830"/>
      <c r="AJ69" s="830"/>
      <c r="AK69" s="830">
        <v>240</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561</v>
      </c>
      <c r="C70" s="874"/>
      <c r="D70" s="874"/>
      <c r="E70" s="874"/>
      <c r="F70" s="874"/>
      <c r="G70" s="874"/>
      <c r="H70" s="874"/>
      <c r="I70" s="874"/>
      <c r="J70" s="874"/>
      <c r="K70" s="874"/>
      <c r="L70" s="874"/>
      <c r="M70" s="874"/>
      <c r="N70" s="874"/>
      <c r="O70" s="874"/>
      <c r="P70" s="875"/>
      <c r="Q70" s="876">
        <v>940</v>
      </c>
      <c r="R70" s="830"/>
      <c r="S70" s="830"/>
      <c r="T70" s="830"/>
      <c r="U70" s="830"/>
      <c r="V70" s="830">
        <v>691</v>
      </c>
      <c r="W70" s="830"/>
      <c r="X70" s="830"/>
      <c r="Y70" s="830"/>
      <c r="Z70" s="830"/>
      <c r="AA70" s="830">
        <v>249</v>
      </c>
      <c r="AB70" s="830"/>
      <c r="AC70" s="830"/>
      <c r="AD70" s="830"/>
      <c r="AE70" s="830"/>
      <c r="AF70" s="830">
        <v>249</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562</v>
      </c>
      <c r="C71" s="874"/>
      <c r="D71" s="874"/>
      <c r="E71" s="874"/>
      <c r="F71" s="874"/>
      <c r="G71" s="874"/>
      <c r="H71" s="874"/>
      <c r="I71" s="874"/>
      <c r="J71" s="874"/>
      <c r="K71" s="874"/>
      <c r="L71" s="874"/>
      <c r="M71" s="874"/>
      <c r="N71" s="874"/>
      <c r="O71" s="874"/>
      <c r="P71" s="875"/>
      <c r="Q71" s="876">
        <v>245</v>
      </c>
      <c r="R71" s="830"/>
      <c r="S71" s="830"/>
      <c r="T71" s="830"/>
      <c r="U71" s="830"/>
      <c r="V71" s="830">
        <v>236</v>
      </c>
      <c r="W71" s="830"/>
      <c r="X71" s="830"/>
      <c r="Y71" s="830"/>
      <c r="Z71" s="830"/>
      <c r="AA71" s="830">
        <v>9</v>
      </c>
      <c r="AB71" s="830"/>
      <c r="AC71" s="830"/>
      <c r="AD71" s="830"/>
      <c r="AE71" s="830"/>
      <c r="AF71" s="830">
        <v>9</v>
      </c>
      <c r="AG71" s="830"/>
      <c r="AH71" s="830"/>
      <c r="AI71" s="830"/>
      <c r="AJ71" s="830"/>
      <c r="AK71" s="830">
        <v>238</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563</v>
      </c>
      <c r="C72" s="874"/>
      <c r="D72" s="874"/>
      <c r="E72" s="874"/>
      <c r="F72" s="874"/>
      <c r="G72" s="874"/>
      <c r="H72" s="874"/>
      <c r="I72" s="874"/>
      <c r="J72" s="874"/>
      <c r="K72" s="874"/>
      <c r="L72" s="874"/>
      <c r="M72" s="874"/>
      <c r="N72" s="874"/>
      <c r="O72" s="874"/>
      <c r="P72" s="875"/>
      <c r="Q72" s="876">
        <v>85</v>
      </c>
      <c r="R72" s="830"/>
      <c r="S72" s="830"/>
      <c r="T72" s="830"/>
      <c r="U72" s="830"/>
      <c r="V72" s="830">
        <v>72</v>
      </c>
      <c r="W72" s="830"/>
      <c r="X72" s="830"/>
      <c r="Y72" s="830"/>
      <c r="Z72" s="830"/>
      <c r="AA72" s="830">
        <v>13</v>
      </c>
      <c r="AB72" s="830"/>
      <c r="AC72" s="830"/>
      <c r="AD72" s="830"/>
      <c r="AE72" s="830"/>
      <c r="AF72" s="830">
        <v>13</v>
      </c>
      <c r="AG72" s="830"/>
      <c r="AH72" s="830"/>
      <c r="AI72" s="830"/>
      <c r="AJ72" s="830"/>
      <c r="AK72" s="830">
        <v>15</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564</v>
      </c>
      <c r="C73" s="874"/>
      <c r="D73" s="874"/>
      <c r="E73" s="874"/>
      <c r="F73" s="874"/>
      <c r="G73" s="874"/>
      <c r="H73" s="874"/>
      <c r="I73" s="874"/>
      <c r="J73" s="874"/>
      <c r="K73" s="874"/>
      <c r="L73" s="874"/>
      <c r="M73" s="874"/>
      <c r="N73" s="874"/>
      <c r="O73" s="874"/>
      <c r="P73" s="875"/>
      <c r="Q73" s="876">
        <v>911</v>
      </c>
      <c r="R73" s="830"/>
      <c r="S73" s="830"/>
      <c r="T73" s="830"/>
      <c r="U73" s="830"/>
      <c r="V73" s="830">
        <v>909</v>
      </c>
      <c r="W73" s="830"/>
      <c r="X73" s="830"/>
      <c r="Y73" s="830"/>
      <c r="Z73" s="830"/>
      <c r="AA73" s="830">
        <v>2</v>
      </c>
      <c r="AB73" s="830"/>
      <c r="AC73" s="830"/>
      <c r="AD73" s="830"/>
      <c r="AE73" s="830"/>
      <c r="AF73" s="830">
        <v>2</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565</v>
      </c>
      <c r="C74" s="874"/>
      <c r="D74" s="874"/>
      <c r="E74" s="874"/>
      <c r="F74" s="874"/>
      <c r="G74" s="874"/>
      <c r="H74" s="874"/>
      <c r="I74" s="874"/>
      <c r="J74" s="874"/>
      <c r="K74" s="874"/>
      <c r="L74" s="874"/>
      <c r="M74" s="874"/>
      <c r="N74" s="874"/>
      <c r="O74" s="874"/>
      <c r="P74" s="875"/>
      <c r="Q74" s="876">
        <v>303798</v>
      </c>
      <c r="R74" s="830"/>
      <c r="S74" s="830"/>
      <c r="T74" s="830"/>
      <c r="U74" s="830"/>
      <c r="V74" s="830">
        <v>300652</v>
      </c>
      <c r="W74" s="830"/>
      <c r="X74" s="830"/>
      <c r="Y74" s="830"/>
      <c r="Z74" s="830"/>
      <c r="AA74" s="830">
        <v>3146</v>
      </c>
      <c r="AB74" s="830"/>
      <c r="AC74" s="830"/>
      <c r="AD74" s="830"/>
      <c r="AE74" s="830"/>
      <c r="AF74" s="830">
        <v>3146</v>
      </c>
      <c r="AG74" s="830"/>
      <c r="AH74" s="830"/>
      <c r="AI74" s="830"/>
      <c r="AJ74" s="830"/>
      <c r="AK74" s="830">
        <v>5678</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8373</v>
      </c>
      <c r="AG88" s="844"/>
      <c r="AH88" s="844"/>
      <c r="AI88" s="844"/>
      <c r="AJ88" s="844"/>
      <c r="AK88" s="841"/>
      <c r="AL88" s="841"/>
      <c r="AM88" s="841"/>
      <c r="AN88" s="841"/>
      <c r="AO88" s="841"/>
      <c r="AP88" s="844">
        <v>3149</v>
      </c>
      <c r="AQ88" s="844"/>
      <c r="AR88" s="844"/>
      <c r="AS88" s="844"/>
      <c r="AT88" s="844"/>
      <c r="AU88" s="844" t="s">
        <v>489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1109</v>
      </c>
      <c r="CS102" s="852"/>
      <c r="CT102" s="852"/>
      <c r="CU102" s="852"/>
      <c r="CV102" s="891"/>
      <c r="CW102" s="890">
        <v>42</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2108195</v>
      </c>
      <c r="AB110" s="900"/>
      <c r="AC110" s="900"/>
      <c r="AD110" s="900"/>
      <c r="AE110" s="901"/>
      <c r="AF110" s="902">
        <v>2211915</v>
      </c>
      <c r="AG110" s="900"/>
      <c r="AH110" s="900"/>
      <c r="AI110" s="900"/>
      <c r="AJ110" s="901"/>
      <c r="AK110" s="902">
        <v>2225228</v>
      </c>
      <c r="AL110" s="900"/>
      <c r="AM110" s="900"/>
      <c r="AN110" s="900"/>
      <c r="AO110" s="901"/>
      <c r="AP110" s="903">
        <v>16.399999999999999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20402876</v>
      </c>
      <c r="BR110" s="931"/>
      <c r="BS110" s="931"/>
      <c r="BT110" s="931"/>
      <c r="BU110" s="931"/>
      <c r="BV110" s="931">
        <v>20463554</v>
      </c>
      <c r="BW110" s="931"/>
      <c r="BX110" s="931"/>
      <c r="BY110" s="931"/>
      <c r="BZ110" s="931"/>
      <c r="CA110" s="931">
        <v>21688733</v>
      </c>
      <c r="CB110" s="931"/>
      <c r="CC110" s="931"/>
      <c r="CD110" s="931"/>
      <c r="CE110" s="931"/>
      <c r="CF110" s="944">
        <v>159.4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v>373725</v>
      </c>
      <c r="DM110" s="931"/>
      <c r="DN110" s="931"/>
      <c r="DO110" s="931"/>
      <c r="DP110" s="931"/>
      <c r="DQ110" s="931">
        <v>352549</v>
      </c>
      <c r="DR110" s="931"/>
      <c r="DS110" s="931"/>
      <c r="DT110" s="931"/>
      <c r="DU110" s="931"/>
      <c r="DV110" s="932">
        <v>2.6</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149571</v>
      </c>
      <c r="BR111" s="926"/>
      <c r="BS111" s="926"/>
      <c r="BT111" s="926"/>
      <c r="BU111" s="926"/>
      <c r="BV111" s="926">
        <v>489521</v>
      </c>
      <c r="BW111" s="926"/>
      <c r="BX111" s="926"/>
      <c r="BY111" s="926"/>
      <c r="BZ111" s="926"/>
      <c r="CA111" s="926">
        <v>446405</v>
      </c>
      <c r="CB111" s="926"/>
      <c r="CC111" s="926"/>
      <c r="CD111" s="926"/>
      <c r="CE111" s="926"/>
      <c r="CF111" s="920">
        <v>3.3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9426095</v>
      </c>
      <c r="BR112" s="926"/>
      <c r="BS112" s="926"/>
      <c r="BT112" s="926"/>
      <c r="BU112" s="926"/>
      <c r="BV112" s="926">
        <v>9656121</v>
      </c>
      <c r="BW112" s="926"/>
      <c r="BX112" s="926"/>
      <c r="BY112" s="926"/>
      <c r="BZ112" s="926"/>
      <c r="CA112" s="926">
        <v>9869944</v>
      </c>
      <c r="CB112" s="926"/>
      <c r="CC112" s="926"/>
      <c r="CD112" s="926"/>
      <c r="CE112" s="926"/>
      <c r="CF112" s="920">
        <v>72.5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670897</v>
      </c>
      <c r="AB113" s="938"/>
      <c r="AC113" s="938"/>
      <c r="AD113" s="938"/>
      <c r="AE113" s="939"/>
      <c r="AF113" s="940">
        <v>675660</v>
      </c>
      <c r="AG113" s="938"/>
      <c r="AH113" s="938"/>
      <c r="AI113" s="938"/>
      <c r="AJ113" s="939"/>
      <c r="AK113" s="940">
        <v>679086</v>
      </c>
      <c r="AL113" s="938"/>
      <c r="AM113" s="938"/>
      <c r="AN113" s="938"/>
      <c r="AO113" s="939"/>
      <c r="AP113" s="941">
        <v>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4126191</v>
      </c>
      <c r="BR114" s="926"/>
      <c r="BS114" s="926"/>
      <c r="BT114" s="926"/>
      <c r="BU114" s="926"/>
      <c r="BV114" s="926">
        <v>4260893</v>
      </c>
      <c r="BW114" s="926"/>
      <c r="BX114" s="926"/>
      <c r="BY114" s="926"/>
      <c r="BZ114" s="926"/>
      <c r="CA114" s="926">
        <v>4514786</v>
      </c>
      <c r="CB114" s="926"/>
      <c r="CC114" s="926"/>
      <c r="CD114" s="926"/>
      <c r="CE114" s="926"/>
      <c r="CF114" s="920">
        <v>33.200000000000003</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32208</v>
      </c>
      <c r="AB115" s="938"/>
      <c r="AC115" s="938"/>
      <c r="AD115" s="938"/>
      <c r="AE115" s="939"/>
      <c r="AF115" s="940">
        <v>45274</v>
      </c>
      <c r="AG115" s="938"/>
      <c r="AH115" s="938"/>
      <c r="AI115" s="938"/>
      <c r="AJ115" s="939"/>
      <c r="AK115" s="940">
        <v>52447</v>
      </c>
      <c r="AL115" s="938"/>
      <c r="AM115" s="938"/>
      <c r="AN115" s="938"/>
      <c r="AO115" s="939"/>
      <c r="AP115" s="941">
        <v>0.4</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v>1251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2811300</v>
      </c>
      <c r="AB117" s="979"/>
      <c r="AC117" s="979"/>
      <c r="AD117" s="979"/>
      <c r="AE117" s="980"/>
      <c r="AF117" s="981">
        <v>2932849</v>
      </c>
      <c r="AG117" s="979"/>
      <c r="AH117" s="979"/>
      <c r="AI117" s="979"/>
      <c r="AJ117" s="980"/>
      <c r="AK117" s="981">
        <v>2956761</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v>16565</v>
      </c>
      <c r="AG119" s="900"/>
      <c r="AH119" s="900"/>
      <c r="AI119" s="900"/>
      <c r="AJ119" s="901"/>
      <c r="AK119" s="902">
        <v>28238</v>
      </c>
      <c r="AL119" s="900"/>
      <c r="AM119" s="900"/>
      <c r="AN119" s="900"/>
      <c r="AO119" s="901"/>
      <c r="AP119" s="903">
        <v>0.2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34104733</v>
      </c>
      <c r="BR119" s="1000"/>
      <c r="BS119" s="1000"/>
      <c r="BT119" s="1000"/>
      <c r="BU119" s="1000"/>
      <c r="BV119" s="1000">
        <v>34871340</v>
      </c>
      <c r="BW119" s="1000"/>
      <c r="BX119" s="1000"/>
      <c r="BY119" s="1000"/>
      <c r="BZ119" s="1000"/>
      <c r="CA119" s="1000">
        <v>36519868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149571</v>
      </c>
      <c r="DH119" s="986"/>
      <c r="DI119" s="986"/>
      <c r="DJ119" s="986"/>
      <c r="DK119" s="987"/>
      <c r="DL119" s="985">
        <v>115796</v>
      </c>
      <c r="DM119" s="986"/>
      <c r="DN119" s="986"/>
      <c r="DO119" s="986"/>
      <c r="DP119" s="987"/>
      <c r="DQ119" s="985">
        <v>93856</v>
      </c>
      <c r="DR119" s="986"/>
      <c r="DS119" s="986"/>
      <c r="DT119" s="986"/>
      <c r="DU119" s="987"/>
      <c r="DV119" s="988">
        <v>0.7</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6924129</v>
      </c>
      <c r="BR120" s="931"/>
      <c r="BS120" s="931"/>
      <c r="BT120" s="931"/>
      <c r="BU120" s="931"/>
      <c r="BV120" s="931">
        <v>8412737</v>
      </c>
      <c r="BW120" s="931"/>
      <c r="BX120" s="931"/>
      <c r="BY120" s="931"/>
      <c r="BZ120" s="931"/>
      <c r="CA120" s="931">
        <v>10184891</v>
      </c>
      <c r="CB120" s="931"/>
      <c r="CC120" s="931"/>
      <c r="CD120" s="931"/>
      <c r="CE120" s="931"/>
      <c r="CF120" s="944">
        <v>74.900000000000006</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9376358</v>
      </c>
      <c r="DH120" s="931"/>
      <c r="DI120" s="931"/>
      <c r="DJ120" s="931"/>
      <c r="DK120" s="931"/>
      <c r="DL120" s="931">
        <v>9455699</v>
      </c>
      <c r="DM120" s="931"/>
      <c r="DN120" s="931"/>
      <c r="DO120" s="931"/>
      <c r="DP120" s="931"/>
      <c r="DQ120" s="931">
        <v>9685448</v>
      </c>
      <c r="DR120" s="931"/>
      <c r="DS120" s="931"/>
      <c r="DT120" s="931"/>
      <c r="DU120" s="931"/>
      <c r="DV120" s="932">
        <v>71.2</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4209150</v>
      </c>
      <c r="BR121" s="926"/>
      <c r="BS121" s="926"/>
      <c r="BT121" s="926"/>
      <c r="BU121" s="926"/>
      <c r="BV121" s="926">
        <v>4316133</v>
      </c>
      <c r="BW121" s="926"/>
      <c r="BX121" s="926"/>
      <c r="BY121" s="926"/>
      <c r="BZ121" s="926"/>
      <c r="CA121" s="926">
        <v>5385047</v>
      </c>
      <c r="CB121" s="926"/>
      <c r="CC121" s="926"/>
      <c r="CD121" s="926"/>
      <c r="CE121" s="926"/>
      <c r="CF121" s="920">
        <v>39.6</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49737</v>
      </c>
      <c r="DH121" s="926"/>
      <c r="DI121" s="926"/>
      <c r="DJ121" s="926"/>
      <c r="DK121" s="926"/>
      <c r="DL121" s="926">
        <v>200422</v>
      </c>
      <c r="DM121" s="926"/>
      <c r="DN121" s="926"/>
      <c r="DO121" s="926"/>
      <c r="DP121" s="926"/>
      <c r="DQ121" s="926">
        <v>184496</v>
      </c>
      <c r="DR121" s="926"/>
      <c r="DS121" s="926"/>
      <c r="DT121" s="926"/>
      <c r="DU121" s="926"/>
      <c r="DV121" s="927">
        <v>1.4</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26335434</v>
      </c>
      <c r="BR122" s="1000"/>
      <c r="BS122" s="1000"/>
      <c r="BT122" s="1000"/>
      <c r="BU122" s="1000"/>
      <c r="BV122" s="1000">
        <v>25219705</v>
      </c>
      <c r="BW122" s="1000"/>
      <c r="BX122" s="1000"/>
      <c r="BY122" s="1000"/>
      <c r="BZ122" s="1000"/>
      <c r="CA122" s="1000">
        <v>25273413</v>
      </c>
      <c r="CB122" s="1000"/>
      <c r="CC122" s="1000"/>
      <c r="CD122" s="1000"/>
      <c r="CE122" s="1000"/>
      <c r="CF122" s="1017">
        <v>185.7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37468713</v>
      </c>
      <c r="BR123" s="1064"/>
      <c r="BS123" s="1064"/>
      <c r="BT123" s="1064"/>
      <c r="BU123" s="1064"/>
      <c r="BV123" s="1064">
        <v>37948575</v>
      </c>
      <c r="BW123" s="1064"/>
      <c r="BX123" s="1064"/>
      <c r="BY123" s="1064"/>
      <c r="BZ123" s="1064"/>
      <c r="CA123" s="1064">
        <v>40843351</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32208</v>
      </c>
      <c r="AB127" s="959"/>
      <c r="AC127" s="959"/>
      <c r="AD127" s="959"/>
      <c r="AE127" s="960"/>
      <c r="AF127" s="961">
        <v>28709</v>
      </c>
      <c r="AG127" s="959"/>
      <c r="AH127" s="959"/>
      <c r="AI127" s="959"/>
      <c r="AJ127" s="960"/>
      <c r="AK127" s="961">
        <v>24209</v>
      </c>
      <c r="AL127" s="959"/>
      <c r="AM127" s="959"/>
      <c r="AN127" s="959"/>
      <c r="AO127" s="960"/>
      <c r="AP127" s="962">
        <v>0.2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370072</v>
      </c>
      <c r="AB128" s="1046"/>
      <c r="AC128" s="1046"/>
      <c r="AD128" s="1046"/>
      <c r="AE128" s="1047"/>
      <c r="AF128" s="1048">
        <v>341031</v>
      </c>
      <c r="AG128" s="1046"/>
      <c r="AH128" s="1046"/>
      <c r="AI128" s="1046"/>
      <c r="AJ128" s="1047"/>
      <c r="AK128" s="1048">
        <v>339808</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121</v>
      </c>
      <c r="BG128" s="1053"/>
      <c r="BH128" s="1053"/>
      <c r="BI128" s="1053"/>
      <c r="BJ128" s="1053"/>
      <c r="BK128" s="1053"/>
      <c r="BL128" s="1054"/>
      <c r="BM128" s="1052">
        <v>12.74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v>1251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15941380</v>
      </c>
      <c r="AB129" s="959"/>
      <c r="AC129" s="959"/>
      <c r="AD129" s="959"/>
      <c r="AE129" s="960"/>
      <c r="AF129" s="961">
        <v>15386536</v>
      </c>
      <c r="AG129" s="959"/>
      <c r="AH129" s="959"/>
      <c r="AI129" s="959"/>
      <c r="AJ129" s="960"/>
      <c r="AK129" s="961">
        <v>15555103</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121</v>
      </c>
      <c r="BG129" s="1067"/>
      <c r="BH129" s="1067"/>
      <c r="BI129" s="1067"/>
      <c r="BJ129" s="1067"/>
      <c r="BK129" s="1067"/>
      <c r="BL129" s="1068"/>
      <c r="BM129" s="1066">
        <v>17.739999999999998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1956726</v>
      </c>
      <c r="AB130" s="959"/>
      <c r="AC130" s="959"/>
      <c r="AD130" s="959"/>
      <c r="AE130" s="960"/>
      <c r="AF130" s="961">
        <v>1965446</v>
      </c>
      <c r="AG130" s="959"/>
      <c r="AH130" s="959"/>
      <c r="AI130" s="959"/>
      <c r="AJ130" s="960"/>
      <c r="AK130" s="961">
        <v>1948343</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13984654</v>
      </c>
      <c r="AB131" s="986"/>
      <c r="AC131" s="986"/>
      <c r="AD131" s="986"/>
      <c r="AE131" s="987"/>
      <c r="AF131" s="985">
        <v>13421090</v>
      </c>
      <c r="AG131" s="986"/>
      <c r="AH131" s="986"/>
      <c r="AI131" s="986"/>
      <c r="AJ131" s="987"/>
      <c r="AK131" s="985">
        <v>13606760</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3.4645261870000001</v>
      </c>
      <c r="AB132" s="1097"/>
      <c r="AC132" s="1097"/>
      <c r="AD132" s="1097"/>
      <c r="AE132" s="1098"/>
      <c r="AF132" s="1099">
        <v>4.6670724960000003</v>
      </c>
      <c r="AG132" s="1097"/>
      <c r="AH132" s="1097"/>
      <c r="AI132" s="1097"/>
      <c r="AJ132" s="1098"/>
      <c r="AK132" s="1099">
        <v>4.9138075490000004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v>
      </c>
      <c r="AB133" s="1080"/>
      <c r="AC133" s="1080"/>
      <c r="AD133" s="1080"/>
      <c r="AE133" s="1081"/>
      <c r="AF133" s="1079">
        <v>4</v>
      </c>
      <c r="AG133" s="1080"/>
      <c r="AH133" s="1080"/>
      <c r="AI133" s="1080"/>
      <c r="AJ133" s="1081"/>
      <c r="AK133" s="1079">
        <v>4.3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oKadoKdECYjoKLPiwi/8clEsYqR4R84O/wNY7t3kOwnI0wt9DD3lp7yV9TND+nQcSuKU1RD/2WNU6lMGWGUpA==" saltValue="t0asUFvpxvr+xS4Syfsa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V8uTus1ZiRfEWXvCMGm7jlRM/VyTiCDJCWg9AZgynHGwyp15FK7Ofial+wUGomYWKoUr5jHbxJ9stVtYYSm+A==" saltValue="MYst5veMx4Z79liLJgaXV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NzKW9ZUr4aJOVL/ro+KVwtZS3f6nk522GG/1hG6yJ8IIeX5onH4oMtngEc7RvaSlvhKkkIaNA3XhIcbvgmL1w==" saltValue="OiDZZwIXMdTDgouZarHC9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5170489</v>
      </c>
      <c r="AP9" s="281">
        <v>94101</v>
      </c>
      <c r="AQ9" s="282">
        <v>73824</v>
      </c>
      <c r="AR9" s="283">
        <v>27.5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9259</v>
      </c>
      <c r="AP10" s="284">
        <v>169</v>
      </c>
      <c r="AQ10" s="285">
        <v>6244</v>
      </c>
      <c r="AR10" s="286">
        <v>-97.3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33</v>
      </c>
      <c r="AP11" s="284">
        <v>1</v>
      </c>
      <c r="AQ11" s="285">
        <v>1048</v>
      </c>
      <c r="AR11" s="286">
        <v>-99.9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8</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189336</v>
      </c>
      <c r="AP13" s="284">
        <v>3446</v>
      </c>
      <c r="AQ13" s="285">
        <v>2350</v>
      </c>
      <c r="AR13" s="286">
        <v>46.6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96857</v>
      </c>
      <c r="AP14" s="284">
        <v>1763</v>
      </c>
      <c r="AQ14" s="285">
        <v>1698</v>
      </c>
      <c r="AR14" s="286">
        <v>3.8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-9516</v>
      </c>
      <c r="AP15" s="284">
        <v>-173</v>
      </c>
      <c r="AQ15" s="285">
        <v>-3564</v>
      </c>
      <c r="AR15" s="286">
        <v>-95.1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5456458</v>
      </c>
      <c r="AP16" s="284">
        <v>99306</v>
      </c>
      <c r="AQ16" s="285">
        <v>81608</v>
      </c>
      <c r="AR16" s="286">
        <v>21.7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10.5</v>
      </c>
      <c r="AP21" s="298">
        <v>7.59</v>
      </c>
      <c r="AQ21" s="299">
        <v>2.91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98.2</v>
      </c>
      <c r="AP22" s="303">
        <v>98.2</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2225228</v>
      </c>
      <c r="AP32" s="312">
        <v>40498</v>
      </c>
      <c r="AQ32" s="313">
        <v>42992</v>
      </c>
      <c r="AR32" s="314">
        <v>-5.8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v>43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679086</v>
      </c>
      <c r="AP35" s="312">
        <v>12359</v>
      </c>
      <c r="AQ35" s="313">
        <v>11969</v>
      </c>
      <c r="AR35" s="314">
        <v>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t="s">
        <v>489</v>
      </c>
      <c r="AP36" s="312" t="s">
        <v>489</v>
      </c>
      <c r="AQ36" s="313">
        <v>2138</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52447</v>
      </c>
      <c r="AP37" s="312">
        <v>955</v>
      </c>
      <c r="AQ37" s="313">
        <v>592</v>
      </c>
      <c r="AR37" s="314">
        <v>61.3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2</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-339808</v>
      </c>
      <c r="AP39" s="312">
        <v>-6184</v>
      </c>
      <c r="AQ39" s="313">
        <v>-5777</v>
      </c>
      <c r="AR39" s="314">
        <v>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-1948343</v>
      </c>
      <c r="AP40" s="312">
        <v>-35459</v>
      </c>
      <c r="AQ40" s="313">
        <v>-36457</v>
      </c>
      <c r="AR40" s="314">
        <v>-2.7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668610</v>
      </c>
      <c r="AP41" s="312">
        <v>12168</v>
      </c>
      <c r="AQ41" s="313">
        <v>15502</v>
      </c>
      <c r="AR41" s="314">
        <v>-21.5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1766477</v>
      </c>
      <c r="AN51" s="334">
        <v>30025</v>
      </c>
      <c r="AO51" s="335">
        <v>97.3</v>
      </c>
      <c r="AP51" s="336">
        <v>62383</v>
      </c>
      <c r="AQ51" s="337">
        <v>14.1</v>
      </c>
      <c r="AR51" s="338">
        <v>83.2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1227768</v>
      </c>
      <c r="AN52" s="342">
        <v>20868</v>
      </c>
      <c r="AO52" s="343">
        <v>125.3</v>
      </c>
      <c r="AP52" s="344">
        <v>35325</v>
      </c>
      <c r="AQ52" s="345">
        <v>7.6</v>
      </c>
      <c r="AR52" s="346">
        <v>117.7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2516075</v>
      </c>
      <c r="AN53" s="334">
        <v>43440</v>
      </c>
      <c r="AO53" s="335">
        <v>44.7</v>
      </c>
      <c r="AP53" s="336">
        <v>63812</v>
      </c>
      <c r="AQ53" s="337">
        <v>2.2999999999999998</v>
      </c>
      <c r="AR53" s="338">
        <v>42.4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1890978</v>
      </c>
      <c r="AN54" s="342">
        <v>32648</v>
      </c>
      <c r="AO54" s="343">
        <v>56.5</v>
      </c>
      <c r="AP54" s="344">
        <v>33848</v>
      </c>
      <c r="AQ54" s="345">
        <v>-4.2</v>
      </c>
      <c r="AR54" s="346">
        <v>60.7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1431704</v>
      </c>
      <c r="AN55" s="334">
        <v>25207</v>
      </c>
      <c r="AO55" s="335">
        <v>-42</v>
      </c>
      <c r="AP55" s="336">
        <v>54225</v>
      </c>
      <c r="AQ55" s="337">
        <v>-15</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976233</v>
      </c>
      <c r="AN56" s="342">
        <v>17188</v>
      </c>
      <c r="AO56" s="343">
        <v>-47.4</v>
      </c>
      <c r="AP56" s="344">
        <v>27337</v>
      </c>
      <c r="AQ56" s="345">
        <v>-19.2</v>
      </c>
      <c r="AR56" s="346">
        <v>-28.2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2408712</v>
      </c>
      <c r="AN57" s="334">
        <v>43228</v>
      </c>
      <c r="AO57" s="335">
        <v>71.5</v>
      </c>
      <c r="AP57" s="336">
        <v>54016</v>
      </c>
      <c r="AQ57" s="337">
        <v>-0.4</v>
      </c>
      <c r="AR57" s="338">
        <v>71.900000000000006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1429736</v>
      </c>
      <c r="AN58" s="342">
        <v>25659</v>
      </c>
      <c r="AO58" s="343">
        <v>49.3</v>
      </c>
      <c r="AP58" s="344">
        <v>28078</v>
      </c>
      <c r="AQ58" s="345">
        <v>2.7</v>
      </c>
      <c r="AR58" s="346">
        <v>46.6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1682390</v>
      </c>
      <c r="AN59" s="334">
        <v>30619</v>
      </c>
      <c r="AO59" s="335">
        <v>-29.2</v>
      </c>
      <c r="AP59" s="336">
        <v>52786</v>
      </c>
      <c r="AQ59" s="337">
        <v>-2.2999999999999998</v>
      </c>
      <c r="AR59" s="338">
        <v>-26.9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1172286</v>
      </c>
      <c r="AN60" s="342">
        <v>21335</v>
      </c>
      <c r="AO60" s="343">
        <v>-16.899999999999999</v>
      </c>
      <c r="AP60" s="344">
        <v>28742</v>
      </c>
      <c r="AQ60" s="345">
        <v>2.4</v>
      </c>
      <c r="AR60" s="346">
        <v>-19.3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1961072</v>
      </c>
      <c r="AN61" s="349">
        <v>34504</v>
      </c>
      <c r="AO61" s="350">
        <v>28.5</v>
      </c>
      <c r="AP61" s="351">
        <v>57444</v>
      </c>
      <c r="AQ61" s="352">
        <v>-0.3</v>
      </c>
      <c r="AR61" s="338">
        <v>28.8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1339400</v>
      </c>
      <c r="AN62" s="342">
        <v>23540</v>
      </c>
      <c r="AO62" s="343">
        <v>33.4</v>
      </c>
      <c r="AP62" s="344">
        <v>30666</v>
      </c>
      <c r="AQ62" s="345">
        <v>-2.1</v>
      </c>
      <c r="AR62" s="346">
        <v>35.5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062io9v/isG/VhhyG6ZkZzbtlrOBhQkEt6la8iI0GVD8BVU0ox3B2WUdnmQsRCEdx1tfI1kJcb2Be9DsrKL0Rw==" saltValue="bW1q/Jyha7H/YlxtYv6+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RKP3r6G4du18qm02SBCAeC0abbwZpqsZsOixTW3W9R9pFp6YIoS8U84iD4I75lmaCKqbQtmLSlYmvV5yfEJnA==" saltValue="bhnp383HAMRv0g9dsTxz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YCZoIGrodMYw7LxWJEFrruwbK6QlY77KP07n6EbJBUcqeeEMUkmL+8bE2IflJRQbS8AIc/oQ6ZDp4ZQc5fbXAg==" saltValue="P5Er9BLYGsOlqjVXO2Gh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21.79</v>
      </c>
      <c r="G47" s="12">
        <v>26.81</v>
      </c>
      <c r="H47" s="12">
        <v>30.7</v>
      </c>
      <c r="I47" s="12">
        <v>38.299999999999997</v>
      </c>
      <c r="J47" s="13">
        <v>45.67</v>
      </c>
    </row>
    <row r="48" spans="2:10" ht="57.75" customHeight="1" x14ac:dyDescent="0.15">
      <c r="B48" s="14"/>
      <c r="C48" s="1141" t="s">
        <v>4</v>
      </c>
      <c r="D48" s="1141"/>
      <c r="E48" s="1142"/>
      <c r="F48" s="15">
        <v>6.28</v>
      </c>
      <c r="G48" s="16">
        <v>9.89</v>
      </c>
      <c r="H48" s="16">
        <v>12.51</v>
      </c>
      <c r="I48" s="16">
        <v>15.71</v>
      </c>
      <c r="J48" s="17">
        <v>11.69</v>
      </c>
    </row>
    <row r="49" spans="2:10" ht="57.75" customHeight="1" thickBot="1" x14ac:dyDescent="0.2">
      <c r="B49" s="18"/>
      <c r="C49" s="1143" t="s">
        <v>5</v>
      </c>
      <c r="D49" s="1143"/>
      <c r="E49" s="1144"/>
      <c r="F49" s="19">
        <v>6.03</v>
      </c>
      <c r="G49" s="20">
        <v>10.89</v>
      </c>
      <c r="H49" s="20">
        <v>8.74</v>
      </c>
      <c r="I49" s="20">
        <v>9.89</v>
      </c>
      <c r="J49" s="21">
        <v>4.67</v>
      </c>
    </row>
    <row r="50" spans="2:10" x14ac:dyDescent="0.15"/>
  </sheetData>
  <sheetProtection algorithmName="SHA-512" hashValue="NTWdDfPnN3wmZP+9mA8+MSTUnmf7QOigFw3HHLUlKdFnjwgTpNyX8c+1sFIqf6N1bBdr2MvQmSu/mtsGawkoog==" saltValue="GUzw+ZFF8/m5rh8aO66P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2025-02-19T04:08:13Z</dcterms:created>
  <dcterms:modified xsi:type="dcterms:W3CDTF">2025-09-19T07:31:30Z</dcterms:modified>
  <cp:category/>
</cp:coreProperties>
</file>