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990" tabRatio="887" activeTab="17"/>
  </bookViews>
  <sheets>
    <sheet name="5-1" sheetId="1" r:id="rId1"/>
    <sheet name="5-2" sheetId="2" r:id="rId2"/>
    <sheet name="5-3" sheetId="26" r:id="rId3"/>
    <sheet name="5-4" sheetId="25" r:id="rId4"/>
    <sheet name="5-5" sheetId="24" r:id="rId5"/>
    <sheet name="5-6" sheetId="23" r:id="rId6"/>
    <sheet name="5-7" sheetId="27" r:id="rId7"/>
    <sheet name="5-8" sheetId="21" r:id="rId8"/>
    <sheet name="5-9" sheetId="20" r:id="rId9"/>
    <sheet name="5-10" sheetId="19" r:id="rId10"/>
    <sheet name="5-11" sheetId="18" r:id="rId11"/>
    <sheet name="5-12" sheetId="17" r:id="rId12"/>
    <sheet name="5-13" sheetId="16" r:id="rId13"/>
    <sheet name="5-14" sheetId="15" r:id="rId14"/>
    <sheet name="5-15" sheetId="14" r:id="rId15"/>
    <sheet name="5-16" sheetId="13" r:id="rId16"/>
    <sheet name="5-17" sheetId="12" r:id="rId17"/>
    <sheet name="5-18" sheetId="11" r:id="rId18"/>
    <sheet name="5-19" sheetId="10" r:id="rId19"/>
    <sheet name="5-20" sheetId="9" r:id="rId20"/>
    <sheet name="5-21" sheetId="8" r:id="rId21"/>
    <sheet name="5-22" sheetId="7" r:id="rId22"/>
    <sheet name="5-23 " sheetId="28" r:id="rId23"/>
    <sheet name="5-24" sheetId="5" r:id="rId24"/>
    <sheet name="5-25" sheetId="4" r:id="rId25"/>
    <sheet name="5-26" sheetId="3" r:id="rId26"/>
  </sheets>
  <definedNames>
    <definedName name="_xlnm.Print_Area" localSheetId="1">'5-2'!$A$1:$M$25</definedName>
    <definedName name="_xlnm.Print_Area" localSheetId="24">'5-25'!$A$1:$H$24</definedName>
    <definedName name="_xlnm.Print_Titles" localSheetId="23">'5-24'!$1:$1</definedName>
    <definedName name="_xlnm.Print_Area" localSheetId="20">'5-21'!$A$1:$M$24</definedName>
    <definedName name="_xlnm.Print_Area" localSheetId="19">'5-20'!$A$1:$K$25</definedName>
    <definedName name="_xlnm.Print_Area" localSheetId="18">'5-19'!$A$1:$D$24</definedName>
    <definedName name="_xlnm.Print_Area" localSheetId="16">'5-17'!$A$1:$G$35</definedName>
    <definedName name="_xlnm.Print_Area" localSheetId="15">'5-16'!$A$1:$E$19</definedName>
    <definedName name="_xlnm.Print_Area" localSheetId="14">'5-15'!$A$1:$J$24</definedName>
    <definedName name="_xlnm.Print_Area" localSheetId="13">'5-14'!$A$1:$I$66</definedName>
    <definedName name="_xlnm.Print_Area" localSheetId="12">'5-13'!$A$1:$J$25</definedName>
    <definedName name="_xlnm.Print_Area" localSheetId="9">'5-10'!$A$1:$E$24</definedName>
    <definedName name="_xlnm.Print_Area" localSheetId="8">'5-9'!$A$1:$G$24</definedName>
    <definedName name="_xlnm.Print_Area" localSheetId="7">'5-8'!$A$1:$M$25</definedName>
    <definedName name="_xlnm.Print_Area" localSheetId="5">'5-6'!$A$1:$E$25</definedName>
    <definedName name="_xlnm.Print_Area" localSheetId="4">'5-5'!$A$1:$J$73</definedName>
    <definedName name="_xlnm.Print_Area" localSheetId="3">'5-4'!$A$1:$J$23</definedName>
    <definedName name="_xlnm.Print_Area" localSheetId="2">'5-3'!$A$1:$L$24</definedName>
    <definedName name="_xlnm.Print_Area" localSheetId="6">'5-7'!$A$1:$O$24</definedName>
    <definedName name="_xlnm.Print_Area" localSheetId="22">'5-23 '!$A$1:$G$37</definedName>
    <definedName name="_xlnm.Print_Titles" localSheetId="22">'5-23 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<sst xmlns="http://schemas.openxmlformats.org/spreadsheetml/2006/main" xmlns:r="http://schemas.openxmlformats.org/officeDocument/2006/relationships" count="317" uniqueCount="317">
  <si>
    <t>居宅介護(予防)サービス延受給者</t>
    <rPh sb="5" eb="7">
      <t>ヨボウ</t>
    </rPh>
    <phoneticPr fontId="3"/>
  </si>
  <si>
    <t>【Ⅱ 分野別統計】　　5-7　　母子寡婦福祉資金貸付状況</t>
    <rPh sb="16" eb="18">
      <t>ボシ</t>
    </rPh>
    <rPh sb="18" eb="20">
      <t>カフ</t>
    </rPh>
    <rPh sb="20" eb="22">
      <t>フクシ</t>
    </rPh>
    <rPh sb="22" eb="24">
      <t>シキン</t>
    </rPh>
    <rPh sb="24" eb="26">
      <t>カシツケ</t>
    </rPh>
    <rPh sb="26" eb="28">
      <t>ジョウキョウ</t>
    </rPh>
    <phoneticPr fontId="44"/>
  </si>
  <si>
    <t>※ 3年ごとに改選している。（改選日は12月1日）</t>
    <rPh sb="15" eb="17">
      <t>カイセン</t>
    </rPh>
    <rPh sb="17" eb="18">
      <t>ニチ</t>
    </rPh>
    <rPh sb="21" eb="22">
      <t>ガツ</t>
    </rPh>
    <rPh sb="23" eb="24">
      <t>ニチ</t>
    </rPh>
    <phoneticPr fontId="3"/>
  </si>
  <si>
    <t xml:space="preserve">5～29人 </t>
  </si>
  <si>
    <t>調  定  額</t>
  </si>
  <si>
    <t>支給総額</t>
    <rPh sb="0" eb="2">
      <t>シキュウ</t>
    </rPh>
    <rPh sb="2" eb="4">
      <t>ソウガク</t>
    </rPh>
    <phoneticPr fontId="3"/>
  </si>
  <si>
    <t>一般</t>
    <rPh sb="0" eb="2">
      <t>イッパン</t>
    </rPh>
    <phoneticPr fontId="3"/>
  </si>
  <si>
    <t>【Ⅱ 分野別統計】　　5-1  　民生委員</t>
    <rPh sb="17" eb="19">
      <t>ミンセイ</t>
    </rPh>
    <rPh sb="19" eb="21">
      <t>イイン</t>
    </rPh>
    <phoneticPr fontId="3"/>
  </si>
  <si>
    <t xml:space="preserve">障がい児 </t>
  </si>
  <si>
    <t xml:space="preserve">男 </t>
  </si>
  <si>
    <t>寡婦</t>
  </si>
  <si>
    <t xml:space="preserve"> </t>
  </si>
  <si>
    <t>所（園）舎建物面積</t>
    <rPh sb="4" eb="5">
      <t>シャ</t>
    </rPh>
    <rPh sb="5" eb="7">
      <t>タテモノ</t>
    </rPh>
    <phoneticPr fontId="3"/>
  </si>
  <si>
    <t xml:space="preserve">職員数 </t>
  </si>
  <si>
    <t>（各年12月1日現在）</t>
    <rPh sb="1" eb="3">
      <t>カクネン</t>
    </rPh>
    <phoneticPr fontId="3"/>
  </si>
  <si>
    <t>【Ⅱ 分野別統計】　　5-25　  雇用保険給付状況</t>
    <rPh sb="18" eb="20">
      <t>コヨウ</t>
    </rPh>
    <rPh sb="20" eb="22">
      <t>ホケン</t>
    </rPh>
    <rPh sb="22" eb="24">
      <t>キュウフ</t>
    </rPh>
    <rPh sb="24" eb="26">
      <t>ジョウキョウ</t>
    </rPh>
    <phoneticPr fontId="3"/>
  </si>
  <si>
    <t>Ｌ  学術研究，専門･技術ｻｰﾋﾞｽ</t>
    <rPh sb="11" eb="13">
      <t>ギジュツ</t>
    </rPh>
    <phoneticPr fontId="3"/>
  </si>
  <si>
    <t>（単位：世帯、人）</t>
  </si>
  <si>
    <t>未収額</t>
    <rPh sb="0" eb="2">
      <t>ミシュウ</t>
    </rPh>
    <rPh sb="2" eb="3">
      <t>ガク</t>
    </rPh>
    <phoneticPr fontId="44"/>
  </si>
  <si>
    <t>地区協議会数</t>
  </si>
  <si>
    <t>事業
開始</t>
  </si>
  <si>
    <t xml:space="preserve">30～99人 </t>
  </si>
  <si>
    <t>転宅</t>
  </si>
  <si>
    <t>進学準備
給付金</t>
    <rPh sb="0" eb="2">
      <t>シンガク</t>
    </rPh>
    <rPh sb="2" eb="4">
      <t>ジュンビ</t>
    </rPh>
    <rPh sb="5" eb="8">
      <t>キュウフキン</t>
    </rPh>
    <phoneticPr fontId="3"/>
  </si>
  <si>
    <t>（各年4月1日現在）</t>
  </si>
  <si>
    <t>【Ⅱ 分野別統計】　　5-22　  老齢福祉年金受給権者状況</t>
    <rPh sb="18" eb="20">
      <t>ロウレイ</t>
    </rPh>
    <rPh sb="20" eb="22">
      <t>フクシ</t>
    </rPh>
    <rPh sb="22" eb="24">
      <t>ネンキン</t>
    </rPh>
    <rPh sb="24" eb="27">
      <t>ジュキュウケン</t>
    </rPh>
    <rPh sb="28" eb="30">
      <t>ジョウキョウ</t>
    </rPh>
    <phoneticPr fontId="3"/>
  </si>
  <si>
    <t>【Ⅱ 分野別統計】　　5-19　  重度心身障がい者医療費給付状況</t>
    <rPh sb="18" eb="20">
      <t>ジュウド</t>
    </rPh>
    <rPh sb="20" eb="22">
      <t>シンシン</t>
    </rPh>
    <rPh sb="26" eb="29">
      <t>イリョウヒ</t>
    </rPh>
    <rPh sb="29" eb="31">
      <t>キュウフ</t>
    </rPh>
    <rPh sb="31" eb="33">
      <t>ジョウキョウ</t>
    </rPh>
    <phoneticPr fontId="3"/>
  </si>
  <si>
    <t xml:space="preserve">（月平均） </t>
  </si>
  <si>
    <t>人員</t>
    <rPh sb="0" eb="2">
      <t>ジンイン</t>
    </rPh>
    <phoneticPr fontId="3"/>
  </si>
  <si>
    <t>年</t>
    <rPh sb="0" eb="1">
      <t>ネン</t>
    </rPh>
    <phoneticPr fontId="3"/>
  </si>
  <si>
    <t>【Ⅱ 分野別統計】　　5-8　　身体障がい者手帳交付状況</t>
  </si>
  <si>
    <t>Ｑ  複合サービス業</t>
    <rPh sb="3" eb="5">
      <t>フクゴウ</t>
    </rPh>
    <rPh sb="9" eb="10">
      <t>ギョウ</t>
    </rPh>
    <phoneticPr fontId="3"/>
  </si>
  <si>
    <t>若人</t>
    <rPh sb="0" eb="2">
      <t>ワコウド</t>
    </rPh>
    <phoneticPr fontId="3"/>
  </si>
  <si>
    <t>基　　　　　本　　　　手　　　　当</t>
    <rPh sb="0" eb="1">
      <t>モト</t>
    </rPh>
    <rPh sb="6" eb="7">
      <t>モト</t>
    </rPh>
    <rPh sb="11" eb="12">
      <t>テ</t>
    </rPh>
    <rPh sb="16" eb="17">
      <t>トウ</t>
    </rPh>
    <phoneticPr fontId="3"/>
  </si>
  <si>
    <t>（単位：円）</t>
    <rPh sb="4" eb="5">
      <t>エン</t>
    </rPh>
    <phoneticPr fontId="44"/>
  </si>
  <si>
    <t>Ｊ　金融業，保険業</t>
    <rPh sb="4" eb="5">
      <t>ギョウ</t>
    </rPh>
    <phoneticPr fontId="3"/>
  </si>
  <si>
    <t>Ｋ  不動産業，物品賃貸業</t>
    <rPh sb="3" eb="5">
      <t>フドウ</t>
    </rPh>
    <rPh sb="5" eb="6">
      <t>サン</t>
    </rPh>
    <rPh sb="8" eb="10">
      <t>ブッピン</t>
    </rPh>
    <rPh sb="10" eb="12">
      <t>チンタイ</t>
    </rPh>
    <rPh sb="12" eb="13">
      <t>ギョウ</t>
    </rPh>
    <phoneticPr fontId="3"/>
  </si>
  <si>
    <t>求人倍率</t>
    <rPh sb="0" eb="2">
      <t>キュウジン</t>
    </rPh>
    <rPh sb="2" eb="4">
      <t>バイリツ</t>
    </rPh>
    <phoneticPr fontId="3"/>
  </si>
  <si>
    <t>Ｒ  ｻｰﾋﾞｽ業(職業紹介・派遣)</t>
    <rPh sb="8" eb="9">
      <t>ギョウ</t>
    </rPh>
    <rPh sb="10" eb="12">
      <t>ショクギョウ</t>
    </rPh>
    <rPh sb="12" eb="14">
      <t>ショウカイ</t>
    </rPh>
    <rPh sb="15" eb="17">
      <t>ハケン</t>
    </rPh>
    <phoneticPr fontId="3"/>
  </si>
  <si>
    <t xml:space="preserve">定員 </t>
  </si>
  <si>
    <t>障害</t>
  </si>
  <si>
    <t>生活扶助</t>
  </si>
  <si>
    <t>Ｅ　製造業</t>
  </si>
  <si>
    <t xml:space="preserve">女 </t>
  </si>
  <si>
    <t>教育利用</t>
    <rPh sb="0" eb="2">
      <t>キョウイク</t>
    </rPh>
    <rPh sb="2" eb="4">
      <t>リヨウ</t>
    </rPh>
    <phoneticPr fontId="3"/>
  </si>
  <si>
    <t>（単位：件）</t>
  </si>
  <si>
    <t>医療給付費</t>
  </si>
  <si>
    <t>免除被保険者数</t>
  </si>
  <si>
    <t>B　漁業</t>
    <rPh sb="2" eb="4">
      <t>ギョギョウ</t>
    </rPh>
    <phoneticPr fontId="3"/>
  </si>
  <si>
    <t>【Ⅱ 分野別統計】　　5-2　　生活保護の状況</t>
    <rPh sb="21" eb="23">
      <t>ジョウキョウ</t>
    </rPh>
    <phoneticPr fontId="3"/>
  </si>
  <si>
    <t>資料：福祉政策課</t>
    <rPh sb="0" eb="2">
      <t>シリョウ</t>
    </rPh>
    <rPh sb="3" eb="5">
      <t>フクシ</t>
    </rPh>
    <rPh sb="5" eb="7">
      <t>セイサク</t>
    </rPh>
    <rPh sb="7" eb="8">
      <t>カ</t>
    </rPh>
    <phoneticPr fontId="3"/>
  </si>
  <si>
    <t>件数</t>
  </si>
  <si>
    <t>平成23年度</t>
    <rPh sb="0" eb="2">
      <t>ヘイセイ</t>
    </rPh>
    <rPh sb="4" eb="6">
      <t>ネンド</t>
    </rPh>
    <phoneticPr fontId="3"/>
  </si>
  <si>
    <t>要介護4</t>
  </si>
  <si>
    <t>(園)数</t>
    <rPh sb="1" eb="2">
      <t>エン</t>
    </rPh>
    <phoneticPr fontId="3"/>
  </si>
  <si>
    <t xml:space="preserve">4人以下 </t>
  </si>
  <si>
    <t>Ｇ　情報通信業</t>
    <rPh sb="2" eb="4">
      <t>ジョウホウ</t>
    </rPh>
    <phoneticPr fontId="3"/>
  </si>
  <si>
    <t>就職率</t>
    <rPh sb="0" eb="2">
      <t>シュウショク</t>
    </rPh>
    <rPh sb="2" eb="3">
      <t>リツ</t>
    </rPh>
    <phoneticPr fontId="3"/>
  </si>
  <si>
    <t>日雇手帳交付件数</t>
  </si>
  <si>
    <t xml:space="preserve">Ｍ　宿泊業，飲食ｻｰﾋﾞｽ業  </t>
    <rPh sb="4" eb="5">
      <t>ギョウ</t>
    </rPh>
    <rPh sb="13" eb="14">
      <t>ギョウ</t>
    </rPh>
    <phoneticPr fontId="3"/>
  </si>
  <si>
    <t>介護老人福祉施設</t>
  </si>
  <si>
    <t xml:space="preserve">被保険者
（年度末現在） </t>
  </si>
  <si>
    <t>母子</t>
  </si>
  <si>
    <t>充足率</t>
    <rPh sb="0" eb="2">
      <t>ジュウソク</t>
    </rPh>
    <rPh sb="2" eb="3">
      <t>リツ</t>
    </rPh>
    <phoneticPr fontId="3"/>
  </si>
  <si>
    <t xml:space="preserve">区分 </t>
  </si>
  <si>
    <t>住宅
扶助</t>
  </si>
  <si>
    <t>転入</t>
  </si>
  <si>
    <t>保護実数</t>
  </si>
  <si>
    <t>受給資格者</t>
  </si>
  <si>
    <t>医療
扶助</t>
  </si>
  <si>
    <t>教育
扶助</t>
  </si>
  <si>
    <t>【Ⅱ 分野別統計】　　5-26　  日雇雇用保険給付状況</t>
    <rPh sb="18" eb="19">
      <t>ニチ</t>
    </rPh>
    <rPh sb="19" eb="20">
      <t>ヤトイ</t>
    </rPh>
    <rPh sb="20" eb="22">
      <t>コヨウ</t>
    </rPh>
    <rPh sb="22" eb="24">
      <t>ホケン</t>
    </rPh>
    <rPh sb="24" eb="26">
      <t>キュウフ</t>
    </rPh>
    <rPh sb="26" eb="28">
      <t>ジョウキョウ</t>
    </rPh>
    <phoneticPr fontId="3"/>
  </si>
  <si>
    <t>５年内訳</t>
    <rPh sb="1" eb="2">
      <t>ネン</t>
    </rPh>
    <rPh sb="2" eb="4">
      <t>ウチワケ</t>
    </rPh>
    <phoneticPr fontId="3"/>
  </si>
  <si>
    <t>認定者数</t>
  </si>
  <si>
    <t>介護
扶助</t>
  </si>
  <si>
    <t>事業所数</t>
  </si>
  <si>
    <t>人員</t>
  </si>
  <si>
    <t>視覚障がい</t>
  </si>
  <si>
    <t>世帯</t>
  </si>
  <si>
    <t>年　度</t>
    <rPh sb="0" eb="1">
      <t>ネン</t>
    </rPh>
    <rPh sb="2" eb="3">
      <t>ド</t>
    </rPh>
    <phoneticPr fontId="3"/>
  </si>
  <si>
    <t>-</t>
  </si>
  <si>
    <t>【Ⅱ 分野別統計】　　5-11　  国民健康保険料収納状況</t>
    <rPh sb="20" eb="22">
      <t>ケンコウ</t>
    </rPh>
    <rPh sb="22" eb="25">
      <t>ホケンリョウ</t>
    </rPh>
    <rPh sb="25" eb="27">
      <t>シュウノウ</t>
    </rPh>
    <rPh sb="27" eb="29">
      <t>ジョウキョウ</t>
    </rPh>
    <phoneticPr fontId="3"/>
  </si>
  <si>
    <t>受給者</t>
  </si>
  <si>
    <t xml:space="preserve">調定額   </t>
  </si>
  <si>
    <t>就労自立　　　支援金</t>
  </si>
  <si>
    <t>受給資格決定件数</t>
    <rPh sb="0" eb="2">
      <t>ジュキュウ</t>
    </rPh>
    <rPh sb="2" eb="4">
      <t>シカク</t>
    </rPh>
    <rPh sb="4" eb="6">
      <t>ケッテイ</t>
    </rPh>
    <rPh sb="6" eb="8">
      <t>ケンスウ</t>
    </rPh>
    <phoneticPr fontId="3"/>
  </si>
  <si>
    <t>第３号</t>
  </si>
  <si>
    <t>資料：公共職業安定所</t>
    <rPh sb="3" eb="5">
      <t>コウキョウ</t>
    </rPh>
    <rPh sb="5" eb="7">
      <t>ショクギョウ</t>
    </rPh>
    <rPh sb="7" eb="9">
      <t>アンテイ</t>
    </rPh>
    <rPh sb="9" eb="10">
      <t>ショ</t>
    </rPh>
    <phoneticPr fontId="3"/>
  </si>
  <si>
    <t>区　　分</t>
    <rPh sb="0" eb="1">
      <t>ク</t>
    </rPh>
    <rPh sb="3" eb="4">
      <t>ブン</t>
    </rPh>
    <phoneticPr fontId="3"/>
  </si>
  <si>
    <t>民生・児童委員</t>
  </si>
  <si>
    <t>被保険者数は各年度３～２月ベース平均</t>
    <rPh sb="0" eb="4">
      <t>ヒホケンシャ</t>
    </rPh>
    <rPh sb="4" eb="5">
      <t>スウ</t>
    </rPh>
    <rPh sb="6" eb="7">
      <t>カク</t>
    </rPh>
    <rPh sb="7" eb="9">
      <t>ネンド</t>
    </rPh>
    <rPh sb="12" eb="13">
      <t>ガツ</t>
    </rPh>
    <rPh sb="16" eb="18">
      <t>ヘイキン</t>
    </rPh>
    <phoneticPr fontId="3"/>
  </si>
  <si>
    <t xml:space="preserve">総数 </t>
  </si>
  <si>
    <t>受給者数には第二号被保険者を含む。</t>
  </si>
  <si>
    <r>
      <t>（単位：所（園）、人、ｍ</t>
    </r>
    <r>
      <rPr>
        <vertAlign val="superscript"/>
        <sz val="10"/>
        <color auto="1"/>
        <rFont val="ＭＳ Ｐゴシック"/>
      </rPr>
      <t>2</t>
    </r>
    <r>
      <rPr>
        <sz val="10"/>
        <color auto="1"/>
        <rFont val="ＭＳ Ｐゴシック"/>
      </rPr>
      <t>）　</t>
    </r>
  </si>
  <si>
    <t>総　　数</t>
  </si>
  <si>
    <t>Ｆ／Ｃ</t>
  </si>
  <si>
    <t>Ｏ  教育，学習支援業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3"/>
  </si>
  <si>
    <t>Ａ　農業，林業</t>
  </si>
  <si>
    <t xml:space="preserve">知能指数36以上75以下 </t>
    <rPh sb="6" eb="8">
      <t>イジョウ</t>
    </rPh>
    <phoneticPr fontId="3"/>
  </si>
  <si>
    <t>滞納
繰越分</t>
  </si>
  <si>
    <t>C　鉱業，採石業</t>
    <rPh sb="2" eb="4">
      <t>コウギョウ</t>
    </rPh>
    <rPh sb="5" eb="7">
      <t>サイセキ</t>
    </rPh>
    <rPh sb="7" eb="8">
      <t>ギョウ</t>
    </rPh>
    <phoneticPr fontId="3"/>
  </si>
  <si>
    <t>就学
支度</t>
  </si>
  <si>
    <t>【Ⅱ 分野別統計】　　5-20　　拠出制国民年金状況</t>
    <rPh sb="17" eb="19">
      <t>キョシュツ</t>
    </rPh>
    <rPh sb="19" eb="20">
      <t>セイ</t>
    </rPh>
    <rPh sb="20" eb="22">
      <t>コクミン</t>
    </rPh>
    <rPh sb="22" eb="24">
      <t>ネンキン</t>
    </rPh>
    <rPh sb="24" eb="26">
      <t>ジョウキョウ</t>
    </rPh>
    <phoneticPr fontId="3"/>
  </si>
  <si>
    <t>Ｄ　建設業</t>
  </si>
  <si>
    <t>区分</t>
  </si>
  <si>
    <t>【Ⅱ 分野別統計】　　5-23　  一般職業紹介状況</t>
    <rPh sb="18" eb="20">
      <t>イッパン</t>
    </rPh>
    <rPh sb="20" eb="22">
      <t>ショクギョウ</t>
    </rPh>
    <rPh sb="22" eb="24">
      <t>ショウカイ</t>
    </rPh>
    <rPh sb="24" eb="26">
      <t>ジョウキョウ</t>
    </rPh>
    <phoneticPr fontId="3"/>
  </si>
  <si>
    <t>住宅扶助</t>
  </si>
  <si>
    <t>遺児</t>
  </si>
  <si>
    <t>３年内訳</t>
    <rPh sb="1" eb="2">
      <t>ネン</t>
    </rPh>
    <rPh sb="2" eb="4">
      <t>ウチワケ</t>
    </rPh>
    <phoneticPr fontId="3"/>
  </si>
  <si>
    <t>介護扶助</t>
  </si>
  <si>
    <t xml:space="preserve">Ｆ　電気・ｶﾞｽ・熱供給・水道業 </t>
    <rPh sb="9" eb="11">
      <t>キョウキュウ</t>
    </rPh>
    <rPh sb="11" eb="12">
      <t>・</t>
    </rPh>
    <rPh sb="12" eb="15">
      <t>スイドウギョウ</t>
    </rPh>
    <phoneticPr fontId="3"/>
  </si>
  <si>
    <t>100～ 499人</t>
  </si>
  <si>
    <t xml:space="preserve">未収納額 </t>
  </si>
  <si>
    <t>Ｈ　運輸業，郵便業</t>
    <rPh sb="2" eb="4">
      <t>ウンユ</t>
    </rPh>
    <rPh sb="4" eb="5">
      <t>ギョウ</t>
    </rPh>
    <rPh sb="6" eb="8">
      <t>ユウビン</t>
    </rPh>
    <rPh sb="8" eb="9">
      <t>ギョウ</t>
    </rPh>
    <phoneticPr fontId="3"/>
  </si>
  <si>
    <t>被保険者</t>
  </si>
  <si>
    <t xml:space="preserve">Ｉ　卸売業，小売業 </t>
    <rPh sb="4" eb="5">
      <t>ギョウ</t>
    </rPh>
    <rPh sb="8" eb="9">
      <t>ギョウ</t>
    </rPh>
    <phoneticPr fontId="3"/>
  </si>
  <si>
    <t>Ｓ　公務(他に分類されないもの)</t>
    <rPh sb="5" eb="6">
      <t>タ</t>
    </rPh>
    <rPh sb="7" eb="9">
      <t>ブンルイ</t>
    </rPh>
    <phoneticPr fontId="3"/>
  </si>
  <si>
    <t>【Ⅱ 分野別統計】　　5-16　  後期高齢者医療被保険者数及び医療費給付状況</t>
  </si>
  <si>
    <t>Ｎ  生活関連ｻｰﾋﾞｽ業</t>
    <rPh sb="3" eb="5">
      <t>セイカツ</t>
    </rPh>
    <rPh sb="5" eb="7">
      <t>カンレン</t>
    </rPh>
    <rPh sb="12" eb="13">
      <t>ギョウ</t>
    </rPh>
    <phoneticPr fontId="3"/>
  </si>
  <si>
    <t>Ｐ  医療，福祉</t>
    <rPh sb="3" eb="5">
      <t>イリョウ</t>
    </rPh>
    <rPh sb="6" eb="8">
      <t>フクシ</t>
    </rPh>
    <phoneticPr fontId="3"/>
  </si>
  <si>
    <t>（単位：件、人、金額　千円）</t>
  </si>
  <si>
    <t>500～ 999人</t>
  </si>
  <si>
    <t xml:space="preserve">1000人以上 </t>
  </si>
  <si>
    <t>　　　　　　　　　　　　　　　　　　　　　　　　　　　　　　　　　　　　</t>
  </si>
  <si>
    <t>第一号
被保険者数</t>
  </si>
  <si>
    <t>事務組合委託分</t>
    <rPh sb="4" eb="6">
      <t>イタク</t>
    </rPh>
    <rPh sb="6" eb="7">
      <t>ブン</t>
    </rPh>
    <phoneticPr fontId="3"/>
  </si>
  <si>
    <t>総数</t>
  </si>
  <si>
    <t>調定分</t>
    <rPh sb="0" eb="1">
      <t>シラベ</t>
    </rPh>
    <rPh sb="1" eb="2">
      <t>サダム</t>
    </rPh>
    <rPh sb="2" eb="3">
      <t>ブン</t>
    </rPh>
    <phoneticPr fontId="44"/>
  </si>
  <si>
    <t>Ｂ　漁業</t>
  </si>
  <si>
    <t>Ｃ　鉱業，採石業</t>
    <rPh sb="5" eb="7">
      <t>サイセキ</t>
    </rPh>
    <rPh sb="7" eb="8">
      <t>ギョウ</t>
    </rPh>
    <phoneticPr fontId="3"/>
  </si>
  <si>
    <t>【Ⅱ 分野別統計】　　5-21　  拠出年金・基礎年金受給者の状況</t>
    <rPh sb="18" eb="20">
      <t>キョシュツ</t>
    </rPh>
    <rPh sb="20" eb="22">
      <t>ネンキン</t>
    </rPh>
    <rPh sb="23" eb="25">
      <t>キソ</t>
    </rPh>
    <rPh sb="25" eb="27">
      <t>ネンキン</t>
    </rPh>
    <rPh sb="31" eb="33">
      <t>ジョウキョウ</t>
    </rPh>
    <phoneticPr fontId="3"/>
  </si>
  <si>
    <t>【Ⅱ 分野別統計】　　5-13　  介護保険被保険者及び認定者数</t>
    <rPh sb="18" eb="20">
      <t>カイゴ</t>
    </rPh>
    <rPh sb="20" eb="22">
      <t>ホケン</t>
    </rPh>
    <rPh sb="26" eb="27">
      <t>オヨ</t>
    </rPh>
    <rPh sb="31" eb="32">
      <t>スウ</t>
    </rPh>
    <phoneticPr fontId="3"/>
  </si>
  <si>
    <t>医療
介護</t>
    <rPh sb="0" eb="2">
      <t>イリョウ</t>
    </rPh>
    <rPh sb="3" eb="5">
      <t>カイゴ</t>
    </rPh>
    <phoneticPr fontId="3"/>
  </si>
  <si>
    <t>第１号</t>
  </si>
  <si>
    <t>Ｒ  ｻｰﾋﾞｽ業(他に分類されないもの)</t>
    <rPh sb="8" eb="9">
      <t>ギョウ</t>
    </rPh>
    <phoneticPr fontId="3"/>
  </si>
  <si>
    <t xml:space="preserve">求　　　　職 </t>
  </si>
  <si>
    <t xml:space="preserve">求人 </t>
  </si>
  <si>
    <t xml:space="preserve">就　　職 </t>
    <rPh sb="0" eb="1">
      <t>シュウ</t>
    </rPh>
    <rPh sb="3" eb="4">
      <t>ショク</t>
    </rPh>
    <phoneticPr fontId="3"/>
  </si>
  <si>
    <t>Ａ  新規求職申込件数</t>
  </si>
  <si>
    <t>Ｃ  新規求人数</t>
  </si>
  <si>
    <t>Ｄ  月間有効求人数</t>
  </si>
  <si>
    <t>Ｅ  就職件数</t>
    <rPh sb="3" eb="5">
      <t>シュウショク</t>
    </rPh>
    <phoneticPr fontId="3"/>
  </si>
  <si>
    <t>合計</t>
  </si>
  <si>
    <t>修業</t>
  </si>
  <si>
    <t>【Ⅱ 分野別統計】　　5-12　　国民健康保険被保険者構成比及び１人当たり医療費</t>
    <rPh sb="17" eb="19">
      <t>コクミン</t>
    </rPh>
    <rPh sb="19" eb="21">
      <t>ケンコウ</t>
    </rPh>
    <rPh sb="21" eb="23">
      <t>ホケン</t>
    </rPh>
    <rPh sb="27" eb="30">
      <t>コウセイヒ</t>
    </rPh>
    <rPh sb="30" eb="31">
      <t>オヨ</t>
    </rPh>
    <rPh sb="32" eb="34">
      <t>ヒトリ</t>
    </rPh>
    <rPh sb="34" eb="35">
      <t>ア</t>
    </rPh>
    <rPh sb="37" eb="40">
      <t>イリョウヒ</t>
    </rPh>
    <phoneticPr fontId="3"/>
  </si>
  <si>
    <t>月平均</t>
    <rPh sb="0" eb="1">
      <t>ツキ</t>
    </rPh>
    <rPh sb="1" eb="3">
      <t>ヘイキン</t>
    </rPh>
    <phoneticPr fontId="3"/>
  </si>
  <si>
    <t>７年内訳</t>
    <rPh sb="1" eb="2">
      <t>ネン</t>
    </rPh>
    <rPh sb="2" eb="4">
      <t>ウチワケ</t>
    </rPh>
    <phoneticPr fontId="3"/>
  </si>
  <si>
    <t>３歳以上</t>
  </si>
  <si>
    <t>充足</t>
    <rPh sb="0" eb="2">
      <t>ジュウソク</t>
    </rPh>
    <phoneticPr fontId="3"/>
  </si>
  <si>
    <t>収納率</t>
  </si>
  <si>
    <t>Ｆ  充足件数</t>
    <rPh sb="3" eb="5">
      <t>ジュウソク</t>
    </rPh>
    <rPh sb="5" eb="7">
      <t>ケンスウ</t>
    </rPh>
    <phoneticPr fontId="3"/>
  </si>
  <si>
    <t>Ｄ／Ｂ</t>
  </si>
  <si>
    <t>Ｅ／Ａ</t>
  </si>
  <si>
    <t>　</t>
  </si>
  <si>
    <t>月平均</t>
    <rPh sb="1" eb="3">
      <t>ヘイキン</t>
    </rPh>
    <phoneticPr fontId="3"/>
  </si>
  <si>
    <t>（単位：人）</t>
  </si>
  <si>
    <t>（単位：人、協議会）　　　　　　　　　　　　　　　　　　　　　　　　　　　　　　</t>
  </si>
  <si>
    <t>資料：保険年金課</t>
  </si>
  <si>
    <t>平成18年度</t>
    <rPh sb="0" eb="2">
      <t>ヘイセイ</t>
    </rPh>
    <rPh sb="4" eb="6">
      <t>ネンド</t>
    </rPh>
    <phoneticPr fontId="3"/>
  </si>
  <si>
    <t>拠出年金</t>
  </si>
  <si>
    <t>（単位：人、件、％）</t>
  </si>
  <si>
    <t>（各年度3月31日現在）</t>
    <rPh sb="1" eb="2">
      <t>カク</t>
    </rPh>
    <rPh sb="2" eb="4">
      <t>ネンド</t>
    </rPh>
    <phoneticPr fontId="3"/>
  </si>
  <si>
    <t>（各年度3月31日現在）</t>
    <rPh sb="9" eb="11">
      <t>ゲンザイ</t>
    </rPh>
    <phoneticPr fontId="3"/>
  </si>
  <si>
    <t>基礎年金</t>
  </si>
  <si>
    <t>【Ⅱ 分野別統計】　　5-6　　児童手当・児童扶養手当給付状況</t>
    <rPh sb="18" eb="20">
      <t>テアテ</t>
    </rPh>
    <rPh sb="23" eb="25">
      <t>フヨウ</t>
    </rPh>
    <rPh sb="25" eb="27">
      <t>テアテ</t>
    </rPh>
    <phoneticPr fontId="3"/>
  </si>
  <si>
    <t>保護施設
委託事務費</t>
  </si>
  <si>
    <t>老齢</t>
  </si>
  <si>
    <t>遺族</t>
    <rPh sb="0" eb="2">
      <t>イゾク</t>
    </rPh>
    <phoneticPr fontId="3"/>
  </si>
  <si>
    <t>ひとり親家庭等医療</t>
    <rPh sb="3" eb="4">
      <t>オヤ</t>
    </rPh>
    <rPh sb="4" eb="6">
      <t>カテイ</t>
    </rPh>
    <rPh sb="6" eb="7">
      <t>トウ</t>
    </rPh>
    <rPh sb="7" eb="9">
      <t>イリョウ</t>
    </rPh>
    <phoneticPr fontId="3"/>
  </si>
  <si>
    <t xml:space="preserve">年度末現在被保険者数 </t>
  </si>
  <si>
    <r>
      <t>年</t>
    </r>
    <r>
      <rPr>
        <sz val="10"/>
        <color auto="1"/>
        <rFont val="ＭＳ Ｐゴシック"/>
      </rPr>
      <t>度</t>
    </r>
    <rPh sb="0" eb="1">
      <t>ネン</t>
    </rPh>
    <rPh sb="1" eb="2">
      <t>ド</t>
    </rPh>
    <phoneticPr fontId="3"/>
  </si>
  <si>
    <t>就労自立　　　支援金</t>
    <rPh sb="0" eb="2">
      <t>シュウロウ</t>
    </rPh>
    <rPh sb="2" eb="4">
      <t>ジリツ</t>
    </rPh>
    <rPh sb="7" eb="9">
      <t>シエン</t>
    </rPh>
    <rPh sb="9" eb="10">
      <t>キン</t>
    </rPh>
    <phoneticPr fontId="3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</si>
  <si>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3"/>
  </si>
  <si>
    <t>年度内移動</t>
  </si>
  <si>
    <t>資格
取得</t>
  </si>
  <si>
    <t>（単位：円）</t>
  </si>
  <si>
    <t>転出</t>
  </si>
  <si>
    <t>年齢別園児数</t>
  </si>
  <si>
    <t>資格
喪失</t>
  </si>
  <si>
    <t>【Ⅱ 分野別統計】　　5-14　  介護保険サービス受給状況</t>
    <rPh sb="18" eb="20">
      <t>カイゴ</t>
    </rPh>
    <rPh sb="20" eb="22">
      <t>ホケン</t>
    </rPh>
    <rPh sb="26" eb="28">
      <t>ジュキュウ</t>
    </rPh>
    <rPh sb="28" eb="30">
      <t>ジョウキョウ</t>
    </rPh>
    <phoneticPr fontId="3"/>
  </si>
  <si>
    <t>音声・言語・
そしゃく機能障がい</t>
  </si>
  <si>
    <t>任意</t>
  </si>
  <si>
    <t xml:space="preserve">金額 </t>
  </si>
  <si>
    <t>（単位：人、円）</t>
  </si>
  <si>
    <t>（単位：件）</t>
    <rPh sb="4" eb="5">
      <t>ケン</t>
    </rPh>
    <phoneticPr fontId="3"/>
  </si>
  <si>
    <t xml:space="preserve">肢体不自由 </t>
  </si>
  <si>
    <t>所（園）地面積</t>
  </si>
  <si>
    <t>資料：福祉政策課</t>
  </si>
  <si>
    <t>【Ⅱ 分野別統計】　　5-9  　療育手帳交付状況</t>
  </si>
  <si>
    <t>【Ⅱ 分野別統計】　　5-18　  子ども医療・ひとり親家庭等医療費給付状況</t>
    <rPh sb="18" eb="19">
      <t>コ</t>
    </rPh>
    <rPh sb="21" eb="23">
      <t>イリョウ</t>
    </rPh>
    <rPh sb="27" eb="28">
      <t>オヤ</t>
    </rPh>
    <rPh sb="28" eb="30">
      <t>カテイ</t>
    </rPh>
    <rPh sb="30" eb="31">
      <t>トウ</t>
    </rPh>
    <rPh sb="31" eb="34">
      <t>イリョウヒ</t>
    </rPh>
    <phoneticPr fontId="3"/>
  </si>
  <si>
    <t xml:space="preserve">子ども医療 </t>
    <rPh sb="0" eb="1">
      <t>コ</t>
    </rPh>
    <phoneticPr fontId="3"/>
  </si>
  <si>
    <t>収納額</t>
  </si>
  <si>
    <t>就職
支度</t>
  </si>
  <si>
    <t>Ｂ  月間有効求職者数</t>
  </si>
  <si>
    <t>収納未済額</t>
  </si>
  <si>
    <t>還付未済額</t>
  </si>
  <si>
    <t>（単位：人、円）</t>
    <rPh sb="4" eb="5">
      <t>ニン</t>
    </rPh>
    <phoneticPr fontId="3"/>
  </si>
  <si>
    <t>現年分</t>
  </si>
  <si>
    <t>滞納繰越分</t>
  </si>
  <si>
    <t>※</t>
  </si>
  <si>
    <t>145　介護保険第一号被保険者保険料収納状況</t>
  </si>
  <si>
    <t>収納額</t>
    <rPh sb="0" eb="2">
      <t>シュウノウ</t>
    </rPh>
    <rPh sb="2" eb="3">
      <t>ガク</t>
    </rPh>
    <phoneticPr fontId="44"/>
  </si>
  <si>
    <t>現年分</t>
    <rPh sb="0" eb="1">
      <t>ゲン</t>
    </rPh>
    <rPh sb="1" eb="2">
      <t>ネン</t>
    </rPh>
    <rPh sb="2" eb="3">
      <t>ブン</t>
    </rPh>
    <phoneticPr fontId="44"/>
  </si>
  <si>
    <t>滞納繰越分</t>
    <rPh sb="0" eb="2">
      <t>タイノウ</t>
    </rPh>
    <rPh sb="2" eb="4">
      <t>クリコシ</t>
    </rPh>
    <rPh sb="4" eb="5">
      <t>ブン</t>
    </rPh>
    <phoneticPr fontId="44"/>
  </si>
  <si>
    <t>一部未公表の部分有り</t>
    <rPh sb="0" eb="2">
      <t>イチブ</t>
    </rPh>
    <rPh sb="2" eb="5">
      <t>ミコウヒョウ</t>
    </rPh>
    <rPh sb="6" eb="8">
      <t>ブブン</t>
    </rPh>
    <rPh sb="8" eb="9">
      <t>ア</t>
    </rPh>
    <phoneticPr fontId="3"/>
  </si>
  <si>
    <t>資料：長寿介護課</t>
    <rPh sb="0" eb="2">
      <t>シリョウ</t>
    </rPh>
    <rPh sb="3" eb="5">
      <t>チョウジュ</t>
    </rPh>
    <rPh sb="5" eb="7">
      <t>カイゴ</t>
    </rPh>
    <rPh sb="7" eb="8">
      <t>カ</t>
    </rPh>
    <phoneticPr fontId="3"/>
  </si>
  <si>
    <t xml:space="preserve">重度心身障がい者医療 </t>
  </si>
  <si>
    <t>出産・生業
葬祭扶助</t>
  </si>
  <si>
    <t>児童扶養手当</t>
  </si>
  <si>
    <t>要支援1</t>
  </si>
  <si>
    <t>要支援2</t>
  </si>
  <si>
    <t xml:space="preserve">世帯 </t>
  </si>
  <si>
    <t>保育利用</t>
    <rPh sb="0" eb="2">
      <t>ホイク</t>
    </rPh>
    <rPh sb="2" eb="4">
      <t>リヨウ</t>
    </rPh>
    <phoneticPr fontId="3"/>
  </si>
  <si>
    <t>要介護1</t>
  </si>
  <si>
    <t>技能
習得</t>
  </si>
  <si>
    <t>要介護2</t>
  </si>
  <si>
    <t>要介護3</t>
  </si>
  <si>
    <t>要介護5</t>
  </si>
  <si>
    <t>玉野市
（円）</t>
    <rPh sb="0" eb="3">
      <t>タマノシ</t>
    </rPh>
    <rPh sb="5" eb="6">
      <t>エン</t>
    </rPh>
    <phoneticPr fontId="3"/>
  </si>
  <si>
    <t>介護老人保健施設</t>
  </si>
  <si>
    <t>地域密着型（予防）サービス：平成１８年に創設。</t>
  </si>
  <si>
    <t>保護施設
入所延人員</t>
  </si>
  <si>
    <t>付加加入被保険者数</t>
  </si>
  <si>
    <t>（単位：人、件、円）</t>
    <rPh sb="6" eb="7">
      <t>ケン</t>
    </rPh>
    <rPh sb="8" eb="9">
      <t>エン</t>
    </rPh>
    <phoneticPr fontId="3"/>
  </si>
  <si>
    <t xml:space="preserve">支給額 </t>
  </si>
  <si>
    <t>資料：こどもみらい課</t>
    <rPh sb="0" eb="2">
      <t>シリョウ</t>
    </rPh>
    <rPh sb="9" eb="10">
      <t>カ</t>
    </rPh>
    <phoneticPr fontId="3"/>
  </si>
  <si>
    <t>介護療養型
医療施設</t>
  </si>
  <si>
    <t>資料：長寿介護課</t>
  </si>
  <si>
    <t>（単位 ：人）</t>
  </si>
  <si>
    <t>区　分</t>
    <rPh sb="0" eb="1">
      <t>ク</t>
    </rPh>
    <rPh sb="2" eb="3">
      <t>ブン</t>
    </rPh>
    <phoneticPr fontId="3"/>
  </si>
  <si>
    <t>構成比
（％）</t>
    <rPh sb="0" eb="3">
      <t>コウセイヒ</t>
    </rPh>
    <phoneticPr fontId="3"/>
  </si>
  <si>
    <t>一人当たり医療費</t>
    <rPh sb="0" eb="2">
      <t>ヒトリ</t>
    </rPh>
    <rPh sb="2" eb="3">
      <t>ア</t>
    </rPh>
    <rPh sb="5" eb="8">
      <t>イリョウヒ</t>
    </rPh>
    <phoneticPr fontId="3"/>
  </si>
  <si>
    <t>認定者数には第二号被保険者を含む。</t>
  </si>
  <si>
    <t>資料：公共職業安定所</t>
  </si>
  <si>
    <t>県平均
（円）</t>
    <rPh sb="0" eb="1">
      <t>ケン</t>
    </rPh>
    <rPh sb="1" eb="3">
      <t>ヘイキン</t>
    </rPh>
    <rPh sb="5" eb="6">
      <t>エン</t>
    </rPh>
    <phoneticPr fontId="3"/>
  </si>
  <si>
    <t>比較
（％）</t>
    <rPh sb="0" eb="2">
      <t>ヒカク</t>
    </rPh>
    <phoneticPr fontId="3"/>
  </si>
  <si>
    <t xml:space="preserve">受給権者総数 </t>
  </si>
  <si>
    <t xml:space="preserve">人員 </t>
  </si>
  <si>
    <t>老人</t>
    <rPh sb="0" eb="2">
      <t>ロウジン</t>
    </rPh>
    <phoneticPr fontId="3"/>
  </si>
  <si>
    <t>平成19年度</t>
    <rPh sb="0" eb="2">
      <t>ヘイセイ</t>
    </rPh>
    <rPh sb="4" eb="6">
      <t>ネンド</t>
    </rPh>
    <phoneticPr fontId="3"/>
  </si>
  <si>
    <t>（単位：千円）</t>
  </si>
  <si>
    <t>令和元年</t>
    <rPh sb="0" eb="2">
      <t>レイワ</t>
    </rPh>
    <rPh sb="2" eb="4">
      <t>ガンネン</t>
    </rPh>
    <phoneticPr fontId="3"/>
  </si>
  <si>
    <t xml:space="preserve">収納額   </t>
  </si>
  <si>
    <t>住宅</t>
    <rPh sb="0" eb="2">
      <t>ジュウタク</t>
    </rPh>
    <phoneticPr fontId="3"/>
  </si>
  <si>
    <t>扶助別保護延人員</t>
  </si>
  <si>
    <t>資料：保険年金課</t>
    <rPh sb="3" eb="5">
      <t>ホケン</t>
    </rPh>
    <rPh sb="5" eb="7">
      <t>ネンキン</t>
    </rPh>
    <rPh sb="7" eb="8">
      <t>カ</t>
    </rPh>
    <phoneticPr fontId="3"/>
  </si>
  <si>
    <t>【Ⅱ 分野別統計】　　5-10　  国民健康保険加入状況</t>
  </si>
  <si>
    <t xml:space="preserve">  【Ⅱ 分野別統計】　　5-17　  後期高齢者医療保険料収納状況</t>
    <rPh sb="20" eb="22">
      <t>コウキ</t>
    </rPh>
    <rPh sb="25" eb="27">
      <t>イリョウ</t>
    </rPh>
    <rPh sb="27" eb="29">
      <t>ホケン</t>
    </rPh>
    <rPh sb="29" eb="30">
      <t>リョウ</t>
    </rPh>
    <rPh sb="30" eb="32">
      <t>シュウノウ</t>
    </rPh>
    <rPh sb="32" eb="34">
      <t>ジョウキョウ</t>
    </rPh>
    <phoneticPr fontId="3"/>
  </si>
  <si>
    <t xml:space="preserve">知能指数35以下 </t>
  </si>
  <si>
    <t>障害
（拠出）</t>
    <rPh sb="4" eb="6">
      <t>キョシュツ</t>
    </rPh>
    <phoneticPr fontId="3"/>
  </si>
  <si>
    <t>内部障がい</t>
  </si>
  <si>
    <t>（各年度3月31日現在）</t>
    <rPh sb="1" eb="3">
      <t>カクネン</t>
    </rPh>
    <rPh sb="3" eb="4">
      <t>ド</t>
    </rPh>
    <rPh sb="5" eb="6">
      <t>ガツ</t>
    </rPh>
    <rPh sb="9" eb="11">
      <t>ゲンザイ</t>
    </rPh>
    <phoneticPr fontId="3"/>
  </si>
  <si>
    <t>平成22年度</t>
    <rPh sb="0" eb="2">
      <t>ヘイセイ</t>
    </rPh>
    <rPh sb="4" eb="6">
      <t>ネンド</t>
    </rPh>
    <phoneticPr fontId="3"/>
  </si>
  <si>
    <t>６年内訳</t>
    <rPh sb="1" eb="2">
      <t>ネン</t>
    </rPh>
    <rPh sb="2" eb="4">
      <t>ウチワケ</t>
    </rPh>
    <phoneticPr fontId="3"/>
  </si>
  <si>
    <t>支給額</t>
  </si>
  <si>
    <t xml:space="preserve"> （市立）</t>
  </si>
  <si>
    <t>【Ⅱ 分野別統計】　　5-5　  保育所(園)の概況</t>
    <rPh sb="17" eb="19">
      <t>ホイク</t>
    </rPh>
    <rPh sb="19" eb="20">
      <t>ショ</t>
    </rPh>
    <rPh sb="21" eb="22">
      <t>エン</t>
    </rPh>
    <rPh sb="24" eb="26">
      <t>ガイキョウ</t>
    </rPh>
    <phoneticPr fontId="44"/>
  </si>
  <si>
    <t>生活</t>
  </si>
  <si>
    <t xml:space="preserve">保育所 </t>
  </si>
  <si>
    <t xml:space="preserve">  </t>
  </si>
  <si>
    <t xml:space="preserve">保育士　 </t>
  </si>
  <si>
    <t>その他</t>
  </si>
  <si>
    <t>障がい児とは18歳未満の者をいい、障がい者とは18歳以上の者をいう。</t>
    <rPh sb="0" eb="1">
      <t>ショウ</t>
    </rPh>
    <rPh sb="3" eb="4">
      <t>ジ</t>
    </rPh>
    <rPh sb="8" eb="9">
      <t>サイ</t>
    </rPh>
    <rPh sb="9" eb="11">
      <t>ミマン</t>
    </rPh>
    <rPh sb="12" eb="13">
      <t>モノ</t>
    </rPh>
    <rPh sb="26" eb="28">
      <t>イジョウ</t>
    </rPh>
    <phoneticPr fontId="3"/>
  </si>
  <si>
    <t>教育扶助</t>
  </si>
  <si>
    <t>令和元年内訳</t>
    <rPh sb="3" eb="4">
      <t>ネン</t>
    </rPh>
    <rPh sb="4" eb="6">
      <t>ウチワケ</t>
    </rPh>
    <phoneticPr fontId="3"/>
  </si>
  <si>
    <t xml:space="preserve"> （私立）</t>
  </si>
  <si>
    <t>事業
継続</t>
  </si>
  <si>
    <t>地域密着型（予防）サービス延受給者</t>
    <rPh sb="0" eb="2">
      <t>チイキ</t>
    </rPh>
    <rPh sb="2" eb="5">
      <t>ミッチャクガタ</t>
    </rPh>
    <rPh sb="6" eb="8">
      <t>ヨボウ</t>
    </rPh>
    <phoneticPr fontId="3"/>
  </si>
  <si>
    <t>３歳未満</t>
  </si>
  <si>
    <t>【Ⅱ 分野別統計】　　5-4　　１人当たり平均月額保護費</t>
  </si>
  <si>
    <t xml:space="preserve">受給者実人員 </t>
  </si>
  <si>
    <t>【Ⅱ 分野別統計】　　5-3　　生活保護法による保護費</t>
  </si>
  <si>
    <t>医療扶助</t>
  </si>
  <si>
    <t>通算老齢
年金</t>
    <rPh sb="0" eb="2">
      <t>ツウサン</t>
    </rPh>
    <rPh sb="2" eb="4">
      <t>ロウレイ</t>
    </rPh>
    <rPh sb="5" eb="7">
      <t>ネンキン</t>
    </rPh>
    <phoneticPr fontId="3"/>
  </si>
  <si>
    <t>母子寡婦福祉資金種別</t>
  </si>
  <si>
    <t>修学</t>
  </si>
  <si>
    <t>結婚</t>
  </si>
  <si>
    <t>資料：就学前教育課</t>
    <rPh sb="0" eb="2">
      <t>シリョウ</t>
    </rPh>
    <rPh sb="3" eb="6">
      <t>シュウガクマエ</t>
    </rPh>
    <rPh sb="6" eb="8">
      <t>キョウイク</t>
    </rPh>
    <rPh sb="8" eb="9">
      <t>カ</t>
    </rPh>
    <phoneticPr fontId="3"/>
  </si>
  <si>
    <t>生活
扶助</t>
  </si>
  <si>
    <t>出産・生業葬祭扶助</t>
  </si>
  <si>
    <t>退職障がい者</t>
    <rPh sb="0" eb="2">
      <t>タイショク</t>
    </rPh>
    <phoneticPr fontId="3"/>
  </si>
  <si>
    <t>（各年度3月31日現在）</t>
    <rPh sb="1" eb="3">
      <t>カクネン</t>
    </rPh>
    <rPh sb="3" eb="4">
      <t>ド</t>
    </rPh>
    <rPh sb="8" eb="11">
      <t>ニチゲンザイ</t>
    </rPh>
    <phoneticPr fontId="3"/>
  </si>
  <si>
    <t>（各年度3月31日現在）</t>
    <rPh sb="1" eb="3">
      <t>カクネン</t>
    </rPh>
    <rPh sb="3" eb="4">
      <t>ド</t>
    </rPh>
    <rPh sb="5" eb="6">
      <t>ガツ</t>
    </rPh>
    <rPh sb="8" eb="9">
      <t>ジツ</t>
    </rPh>
    <rPh sb="9" eb="11">
      <t>ゲンザイ</t>
    </rPh>
    <phoneticPr fontId="3"/>
  </si>
  <si>
    <t>（各年度3月31日現在）</t>
  </si>
  <si>
    <t>障がい者</t>
  </si>
  <si>
    <t xml:space="preserve">障がい者 </t>
  </si>
  <si>
    <t>児童扶養資金</t>
  </si>
  <si>
    <t>施設介護サービス延受給者</t>
  </si>
  <si>
    <t xml:space="preserve">被保険者
資格取得者 </t>
  </si>
  <si>
    <t>【Ⅱ 分野別統計】　　5-24　  産業・規模別雇用保険適用事業所状況（令和６年）</t>
    <rPh sb="18" eb="20">
      <t>サンギョウ</t>
    </rPh>
    <rPh sb="21" eb="23">
      <t>キボ</t>
    </rPh>
    <rPh sb="23" eb="24">
      <t>ベツ</t>
    </rPh>
    <rPh sb="24" eb="26">
      <t>コヨウ</t>
    </rPh>
    <rPh sb="26" eb="28">
      <t>ホケン</t>
    </rPh>
    <rPh sb="28" eb="30">
      <t>テキヨウ</t>
    </rPh>
    <rPh sb="30" eb="33">
      <t>ジギョウショ</t>
    </rPh>
    <rPh sb="33" eb="35">
      <t>ジョウキョウ</t>
    </rPh>
    <rPh sb="36" eb="38">
      <t>レイワ</t>
    </rPh>
    <rPh sb="39" eb="40">
      <t>ネン</t>
    </rPh>
    <phoneticPr fontId="3"/>
  </si>
  <si>
    <t xml:space="preserve">被保険者
資格喪失者 </t>
  </si>
  <si>
    <r>
      <t>出産・生業</t>
    </r>
    <r>
      <rPr>
        <sz val="9"/>
        <color auto="1"/>
        <rFont val="ＭＳ Ｐゴシック"/>
      </rPr>
      <t>・葬祭扶助</t>
    </r>
  </si>
  <si>
    <t>被保険者数
（人）</t>
    <rPh sb="4" eb="5">
      <t>スウ</t>
    </rPh>
    <rPh sb="7" eb="8">
      <t>ニン</t>
    </rPh>
    <phoneticPr fontId="3"/>
  </si>
  <si>
    <t>全被保険者</t>
    <rPh sb="0" eb="1">
      <t>ゼン</t>
    </rPh>
    <phoneticPr fontId="3"/>
  </si>
  <si>
    <t>退職者</t>
    <rPh sb="0" eb="2">
      <t>タイショク</t>
    </rPh>
    <phoneticPr fontId="3"/>
  </si>
  <si>
    <t>【Ⅱ 分野別統計】　　5-15　  介護保険第一号被保険者保険料収納状況</t>
    <rPh sb="18" eb="20">
      <t>カイゴ</t>
    </rPh>
    <rPh sb="20" eb="22">
      <t>ホケン</t>
    </rPh>
    <rPh sb="22" eb="24">
      <t>ダイイチ</t>
    </rPh>
    <rPh sb="24" eb="25">
      <t>ゴウ</t>
    </rPh>
    <rPh sb="29" eb="32">
      <t>ホケンリョウ</t>
    </rPh>
    <rPh sb="32" eb="34">
      <t>シュウノウ</t>
    </rPh>
    <rPh sb="34" eb="36">
      <t>ジョウキョウ</t>
    </rPh>
    <phoneticPr fontId="3"/>
  </si>
  <si>
    <t>主任児童委員</t>
  </si>
  <si>
    <t>児童手当</t>
    <rPh sb="2" eb="4">
      <t>テアテ</t>
    </rPh>
    <phoneticPr fontId="3"/>
  </si>
  <si>
    <t>延べ児童数</t>
    <rPh sb="0" eb="1">
      <t>ノ</t>
    </rPh>
    <rPh sb="4" eb="5">
      <t>スウ</t>
    </rPh>
    <phoneticPr fontId="3"/>
  </si>
  <si>
    <t>受給資格者数</t>
    <rPh sb="0" eb="2">
      <t>ジュキュウ</t>
    </rPh>
    <rPh sb="5" eb="6">
      <t>スウ</t>
    </rPh>
    <phoneticPr fontId="3"/>
  </si>
  <si>
    <t>（単位：事業所、人）　　　　　　　　　　　　　　　　　　　　　　　　　　　　　</t>
  </si>
  <si>
    <t>被保険者数</t>
  </si>
  <si>
    <t>４年内訳</t>
    <rPh sb="1" eb="2">
      <t>ネン</t>
    </rPh>
    <rPh sb="2" eb="4">
      <t>ウチワケ</t>
    </rPh>
    <phoneticPr fontId="3"/>
  </si>
  <si>
    <t>平成18年</t>
    <rPh sb="4" eb="5">
      <t>ネン</t>
    </rPh>
    <phoneticPr fontId="3"/>
  </si>
  <si>
    <t>※ 児童手当については、平成22年度から平成25年度までは子ども手当分を含んでいる。</t>
    <rPh sb="4" eb="6">
      <t>テアテ</t>
    </rPh>
    <rPh sb="12" eb="14">
      <t>ヘイセイ</t>
    </rPh>
    <rPh sb="16" eb="17">
      <t>ネン</t>
    </rPh>
    <rPh sb="17" eb="18">
      <t>ド</t>
    </rPh>
    <rPh sb="20" eb="22">
      <t>ヘイセイ</t>
    </rPh>
    <rPh sb="24" eb="26">
      <t>ネンド</t>
    </rPh>
    <rPh sb="29" eb="30">
      <t>コ</t>
    </rPh>
    <rPh sb="32" eb="34">
      <t>テアテ</t>
    </rPh>
    <rPh sb="34" eb="35">
      <t>ブン</t>
    </rPh>
    <rPh sb="36" eb="37">
      <t>フク</t>
    </rPh>
    <phoneticPr fontId="3"/>
  </si>
  <si>
    <t>（単位：人、件、円）</t>
  </si>
  <si>
    <t xml:space="preserve">聴覚・
平衡機能障がい  </t>
  </si>
  <si>
    <t>園児数</t>
  </si>
  <si>
    <t>広域利用</t>
    <rPh sb="0" eb="2">
      <t>コウイキ</t>
    </rPh>
    <rPh sb="2" eb="4">
      <t>リヨウ</t>
    </rPh>
    <phoneticPr fontId="3"/>
  </si>
  <si>
    <t>－</t>
  </si>
  <si>
    <t>進学準備　　　給付金</t>
    <rPh sb="0" eb="2">
      <t>シンガク</t>
    </rPh>
    <rPh sb="2" eb="4">
      <t>ジュンビ</t>
    </rPh>
    <rPh sb="7" eb="9">
      <t>キュウフ</t>
    </rPh>
    <phoneticPr fontId="3"/>
  </si>
  <si>
    <t>令和元年</t>
  </si>
  <si>
    <t>令和元年内訳</t>
    <rPh sb="4" eb="6">
      <t>ウチワケ</t>
    </rPh>
    <phoneticPr fontId="3"/>
  </si>
  <si>
    <t>２年内訳</t>
    <rPh sb="1" eb="2">
      <t>ネン</t>
    </rPh>
    <rPh sb="2" eb="4">
      <t>ウチワケ</t>
    </rPh>
    <phoneticPr fontId="3"/>
  </si>
  <si>
    <t>※端数処理のため、合計が一致しない場合がある。</t>
    <rPh sb="1" eb="3">
      <t>ハスウ</t>
    </rPh>
    <rPh sb="3" eb="5">
      <t>ショリ</t>
    </rPh>
    <rPh sb="9" eb="11">
      <t>ゴウケイ</t>
    </rPh>
    <rPh sb="12" eb="14">
      <t>イッチ</t>
    </rPh>
    <rPh sb="17" eb="19">
      <t>バアイ</t>
    </rPh>
    <phoneticPr fontId="3"/>
  </si>
  <si>
    <t>資料：こどもみらい課</t>
    <rPh sb="9" eb="10">
      <t>カ</t>
    </rPh>
    <phoneticPr fontId="3"/>
  </si>
  <si>
    <t>（令和7年3月31日現在）</t>
    <rPh sb="1" eb="3">
      <t>レイワ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</si>
</sst>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;[Red]#,##0"/>
    <numFmt numFmtId="177" formatCode="#,##0_);[Red]\(#,##0\)"/>
    <numFmt numFmtId="178" formatCode="#,##0_ ;[Red]\-#,##0\ "/>
    <numFmt numFmtId="179" formatCode="0.0_ "/>
    <numFmt numFmtId="180" formatCode="0_);[Red]\(0\)"/>
    <numFmt numFmtId="181" formatCode="0.00_ "/>
    <numFmt numFmtId="182" formatCode="#,##0_ "/>
  </numFmts>
  <fonts count="45">
    <font>
      <sz val="8"/>
      <color auto="1"/>
      <name val="ＭＳ ゴシック"/>
      <family val="3"/>
    </font>
    <font>
      <sz val="8"/>
      <color auto="1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9"/>
      <color auto="1"/>
      <name val="ＭＳ ゴシック"/>
      <family val="3"/>
    </font>
    <font>
      <sz val="10"/>
      <color theme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0.5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8.5"/>
      <color auto="1"/>
      <name val="ＭＳ ゴシック"/>
      <family val="3"/>
    </font>
    <font>
      <sz val="11"/>
      <color auto="1"/>
      <name val="ＭＳ ゴシック"/>
      <family val="3"/>
    </font>
    <font>
      <sz val="10.5"/>
      <color auto="1"/>
      <name val="ＭＳ 明朝"/>
      <family val="1"/>
    </font>
    <font>
      <sz val="10"/>
      <color rgb="FFFF0000"/>
      <name val="ＭＳ Ｐゴシック"/>
      <family val="3"/>
      <scheme val="minor"/>
    </font>
    <font>
      <sz val="8"/>
      <color auto="1"/>
      <name val="ＭＳ 明朝"/>
      <family val="1"/>
    </font>
    <font>
      <b/>
      <sz val="14"/>
      <color auto="1"/>
      <name val="ＭＳ ゴシック"/>
      <family val="3"/>
    </font>
    <font>
      <sz val="8"/>
      <color theme="1"/>
      <name val="ＭＳ ゴシック"/>
      <family val="3"/>
    </font>
    <font>
      <sz val="10"/>
      <color rgb="FFFF0000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Ｐゴシック"/>
      <family val="3"/>
      <scheme val="minor"/>
    </font>
    <font>
      <sz val="11"/>
      <color theme="1"/>
      <name val="ＭＳ Ｐゴシック"/>
      <scheme val="minor"/>
    </font>
    <font>
      <sz val="12"/>
      <color auto="1"/>
      <name val="ＭＳ 明朝"/>
      <family val="1"/>
    </font>
    <font>
      <b/>
      <sz val="10"/>
      <color auto="1"/>
      <name val="ＭＳ 明朝"/>
      <family val="1"/>
    </font>
    <font>
      <i/>
      <sz val="10"/>
      <color auto="1"/>
      <name val="ＭＳ Ｐゴシック"/>
      <family val="3"/>
      <scheme val="minor"/>
    </font>
    <font>
      <b/>
      <sz val="10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6"/>
      <color theme="1"/>
      <name val="ＭＳ ゴシック"/>
      <family val="3"/>
    </font>
    <font>
      <sz val="10"/>
      <color auto="1"/>
      <name val="游ゴシック"/>
      <family val="3"/>
    </font>
    <font>
      <sz val="8"/>
      <color indexed="10"/>
      <name val="ＭＳ ゴシック"/>
      <family val="3"/>
    </font>
    <font>
      <sz val="8"/>
      <color auto="1"/>
      <name val="游ゴシック"/>
      <family val="3"/>
    </font>
    <font>
      <sz val="12"/>
      <color auto="1"/>
      <name val="游ゴシック"/>
      <family val="3"/>
    </font>
    <font>
      <sz val="9"/>
      <color auto="1"/>
      <name val="游ゴシック"/>
      <family val="3"/>
    </font>
    <font>
      <sz val="6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" fillId="0" borderId="0"/>
    <xf numFmtId="9" fontId="28" fillId="0" borderId="0" applyFont="0" applyFill="0" applyBorder="0" applyAlignment="0" applyProtection="0">
      <alignment vertical="center"/>
    </xf>
  </cellStyleXfs>
  <cellXfs count="1275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9" xfId="0" applyFont="1" applyBorder="1" applyAlignment="1">
      <alignment horizontal="distributed" vertical="center" wrapText="1" justifyLastLine="1"/>
    </xf>
    <xf numFmtId="0" fontId="5" fillId="0" borderId="10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10" fillId="0" borderId="25" xfId="0" applyFont="1" applyBorder="1"/>
    <xf numFmtId="0" fontId="5" fillId="0" borderId="10" xfId="0" applyFont="1" applyBorder="1" applyAlignment="1">
      <alignment horizontal="center" vertical="center" wrapText="1"/>
    </xf>
    <xf numFmtId="0" fontId="10" fillId="0" borderId="26" xfId="0" applyFont="1" applyBorder="1"/>
    <xf numFmtId="0" fontId="5" fillId="0" borderId="18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distributed" vertical="center" wrapText="1" justifyLastLine="1"/>
    </xf>
    <xf numFmtId="0" fontId="5" fillId="0" borderId="26" xfId="0" applyFont="1" applyBorder="1" applyAlignment="1">
      <alignment horizontal="distributed" vertical="center" wrapText="1" justifyLastLine="1"/>
    </xf>
    <xf numFmtId="0" fontId="5" fillId="0" borderId="25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5" fillId="0" borderId="27" xfId="0" applyFont="1" applyBorder="1" applyAlignment="1">
      <alignment horizontal="distributed" vertical="center" wrapText="1" justifyLastLine="1"/>
    </xf>
    <xf numFmtId="0" fontId="5" fillId="0" borderId="28" xfId="0" applyFont="1" applyBorder="1" applyAlignment="1">
      <alignment horizontal="distributed" vertical="center" wrapText="1" justifyLastLine="1"/>
    </xf>
    <xf numFmtId="0" fontId="9" fillId="0" borderId="29" xfId="0" applyFont="1" applyBorder="1" applyAlignment="1">
      <alignment horizontal="right" vertical="center" justifyLastLine="1"/>
    </xf>
    <xf numFmtId="0" fontId="5" fillId="0" borderId="29" xfId="0" applyFont="1" applyBorder="1" applyAlignment="1">
      <alignment horizontal="right" vertical="center" justifyLastLine="1"/>
    </xf>
    <xf numFmtId="0" fontId="9" fillId="0" borderId="29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5" xfId="0" applyFont="1" applyBorder="1" applyAlignment="1">
      <alignment horizontal="distributed" vertical="center" wrapText="1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3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distributed" vertical="center" wrapText="1" justifyLastLine="1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2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176" fontId="5" fillId="0" borderId="19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distributed" vertical="center" wrapText="1" justifyLastLine="1"/>
    </xf>
    <xf numFmtId="0" fontId="11" fillId="0" borderId="18" xfId="0" applyFont="1" applyBorder="1" applyAlignment="1">
      <alignment horizontal="distributed" vertical="center" wrapText="1"/>
    </xf>
    <xf numFmtId="0" fontId="11" fillId="0" borderId="43" xfId="0" applyFont="1" applyBorder="1" applyAlignment="1">
      <alignment horizontal="center" vertical="center" wrapText="1" justifyLastLine="1"/>
    </xf>
    <xf numFmtId="0" fontId="11" fillId="0" borderId="18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right" vertical="center"/>
    </xf>
    <xf numFmtId="0" fontId="11" fillId="0" borderId="44" xfId="0" applyFont="1" applyBorder="1" applyAlignment="1">
      <alignment horizontal="center" vertical="center" wrapText="1" justifyLastLine="1"/>
    </xf>
    <xf numFmtId="0" fontId="11" fillId="0" borderId="45" xfId="0" applyFont="1" applyBorder="1" applyAlignment="1">
      <alignment horizontal="center" vertical="center" wrapText="1" justifyLastLine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6" xfId="0" applyNumberFormat="1" applyFont="1" applyBorder="1" applyAlignment="1">
      <alignment vertical="center"/>
    </xf>
    <xf numFmtId="176" fontId="5" fillId="0" borderId="47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0" fontId="5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 justifyLastLine="1"/>
    </xf>
    <xf numFmtId="0" fontId="11" fillId="0" borderId="28" xfId="0" applyFont="1" applyBorder="1" applyAlignment="1">
      <alignment horizontal="center" vertical="center" wrapText="1" justifyLastLine="1"/>
    </xf>
    <xf numFmtId="176" fontId="5" fillId="0" borderId="50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vertical="center"/>
    </xf>
    <xf numFmtId="176" fontId="5" fillId="0" borderId="52" xfId="0" applyNumberFormat="1" applyFont="1" applyBorder="1" applyAlignment="1">
      <alignment vertical="center"/>
    </xf>
    <xf numFmtId="176" fontId="5" fillId="0" borderId="53" xfId="0" applyNumberFormat="1" applyFont="1" applyBorder="1" applyAlignment="1">
      <alignment vertical="center"/>
    </xf>
    <xf numFmtId="176" fontId="5" fillId="0" borderId="54" xfId="0" applyNumberFormat="1" applyFont="1" applyBorder="1" applyAlignment="1">
      <alignment vertical="center"/>
    </xf>
    <xf numFmtId="176" fontId="5" fillId="0" borderId="55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11" fillId="0" borderId="2" xfId="0" applyFont="1" applyBorder="1" applyAlignment="1">
      <alignment horizontal="center" vertical="center" wrapText="1" justifyLastLine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58" xfId="0" applyFont="1" applyBorder="1" applyAlignment="1">
      <alignment horizontal="center" vertical="center" wrapText="1" justifyLastLine="1"/>
    </xf>
    <xf numFmtId="177" fontId="5" fillId="0" borderId="11" xfId="0" applyNumberFormat="1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177" fontId="5" fillId="0" borderId="39" xfId="0" applyNumberFormat="1" applyFont="1" applyBorder="1" applyAlignment="1">
      <alignment vertical="center" wrapText="1"/>
    </xf>
    <xf numFmtId="177" fontId="5" fillId="0" borderId="19" xfId="0" applyNumberFormat="1" applyFont="1" applyBorder="1" applyAlignment="1">
      <alignment vertical="center" wrapText="1"/>
    </xf>
    <xf numFmtId="177" fontId="5" fillId="0" borderId="13" xfId="0" applyNumberFormat="1" applyFont="1" applyBorder="1" applyAlignment="1">
      <alignment vertical="center" wrapText="1"/>
    </xf>
    <xf numFmtId="177" fontId="5" fillId="0" borderId="16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7" fontId="5" fillId="0" borderId="19" xfId="0" applyNumberFormat="1" applyFont="1" applyBorder="1" applyAlignment="1">
      <alignment horizontal="right" vertical="center" wrapText="1"/>
    </xf>
    <xf numFmtId="177" fontId="5" fillId="0" borderId="22" xfId="0" applyNumberFormat="1" applyFont="1" applyBorder="1" applyAlignment="1">
      <alignment vertical="center" wrapText="1"/>
    </xf>
    <xf numFmtId="177" fontId="5" fillId="0" borderId="20" xfId="0" applyNumberFormat="1" applyFont="1" applyBorder="1" applyAlignment="1">
      <alignment vertical="center" wrapText="1"/>
    </xf>
    <xf numFmtId="177" fontId="5" fillId="0" borderId="21" xfId="0" applyNumberFormat="1" applyFont="1" applyBorder="1" applyAlignment="1">
      <alignment vertical="center" wrapText="1"/>
    </xf>
    <xf numFmtId="177" fontId="5" fillId="0" borderId="24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distributed" vertical="center" wrapText="1" justifyLastLine="1"/>
    </xf>
    <xf numFmtId="177" fontId="5" fillId="0" borderId="20" xfId="0" applyNumberFormat="1" applyFont="1" applyBorder="1" applyAlignment="1">
      <alignment horizontal="right"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177" fontId="5" fillId="0" borderId="24" xfId="0" applyNumberFormat="1" applyFont="1" applyBorder="1" applyAlignment="1">
      <alignment horizontal="right" vertical="center" wrapText="1"/>
    </xf>
    <xf numFmtId="177" fontId="5" fillId="0" borderId="22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wrapText="1"/>
    </xf>
    <xf numFmtId="38" fontId="5" fillId="0" borderId="19" xfId="2" applyFont="1" applyBorder="1" applyAlignment="1">
      <alignment horizontal="right" vertical="center"/>
    </xf>
    <xf numFmtId="38" fontId="5" fillId="0" borderId="20" xfId="2" applyFont="1" applyBorder="1" applyAlignment="1">
      <alignment horizontal="right" vertical="center"/>
    </xf>
    <xf numFmtId="38" fontId="5" fillId="0" borderId="21" xfId="2" applyFont="1" applyBorder="1" applyAlignment="1">
      <alignment horizontal="right" vertical="center"/>
    </xf>
    <xf numFmtId="38" fontId="5" fillId="0" borderId="24" xfId="2" applyFont="1" applyBorder="1" applyAlignment="1">
      <alignment horizontal="right" vertical="center"/>
    </xf>
    <xf numFmtId="0" fontId="11" fillId="0" borderId="58" xfId="0" applyFont="1" applyBorder="1" applyAlignment="1">
      <alignment horizontal="center" vertical="center" wrapText="1"/>
    </xf>
    <xf numFmtId="38" fontId="5" fillId="0" borderId="59" xfId="2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38" fontId="5" fillId="0" borderId="60" xfId="2" applyFont="1" applyBorder="1" applyAlignment="1">
      <alignment vertical="center"/>
    </xf>
    <xf numFmtId="38" fontId="5" fillId="0" borderId="61" xfId="2" applyFont="1" applyBorder="1" applyAlignment="1">
      <alignment vertical="center"/>
    </xf>
    <xf numFmtId="177" fontId="5" fillId="0" borderId="19" xfId="0" applyNumberFormat="1" applyFont="1" applyBorder="1" applyAlignment="1">
      <alignment horizontal="center" vertical="center" wrapText="1"/>
    </xf>
    <xf numFmtId="38" fontId="5" fillId="0" borderId="24" xfId="2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38" fontId="5" fillId="0" borderId="11" xfId="2" applyFont="1" applyBorder="1" applyAlignment="1">
      <alignment horizontal="right" vertical="center"/>
    </xf>
    <xf numFmtId="38" fontId="5" fillId="0" borderId="39" xfId="2" applyFont="1" applyBorder="1" applyAlignment="1">
      <alignment horizontal="right" vertical="center"/>
    </xf>
    <xf numFmtId="38" fontId="5" fillId="0" borderId="13" xfId="2" applyFont="1" applyBorder="1" applyAlignment="1">
      <alignment horizontal="right" vertical="center"/>
    </xf>
    <xf numFmtId="38" fontId="5" fillId="0" borderId="16" xfId="2" applyFont="1" applyBorder="1" applyAlignment="1">
      <alignment horizontal="right" vertical="center"/>
    </xf>
    <xf numFmtId="0" fontId="11" fillId="0" borderId="62" xfId="0" applyFont="1" applyBorder="1" applyAlignment="1">
      <alignment horizontal="center" vertical="center" wrapText="1"/>
    </xf>
    <xf numFmtId="177" fontId="5" fillId="0" borderId="63" xfId="0" applyNumberFormat="1" applyFont="1" applyBorder="1" applyAlignment="1">
      <alignment horizontal="center" vertical="center" wrapText="1"/>
    </xf>
    <xf numFmtId="38" fontId="5" fillId="0" borderId="63" xfId="2" applyFont="1" applyBorder="1" applyAlignment="1">
      <alignment horizontal="right" vertical="center"/>
    </xf>
    <xf numFmtId="38" fontId="5" fillId="0" borderId="51" xfId="2" applyFont="1" applyBorder="1" applyAlignment="1">
      <alignment horizontal="right" vertical="center"/>
    </xf>
    <xf numFmtId="38" fontId="5" fillId="0" borderId="55" xfId="2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5" fillId="0" borderId="2" xfId="0" applyFont="1" applyBorder="1" applyAlignment="1">
      <alignment horizontal="center" vertical="center" wrapText="1" justifyLastLine="1"/>
    </xf>
    <xf numFmtId="0" fontId="5" fillId="0" borderId="3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 justifyLastLine="1"/>
    </xf>
    <xf numFmtId="177" fontId="5" fillId="0" borderId="47" xfId="0" applyNumberFormat="1" applyFont="1" applyBorder="1" applyAlignment="1">
      <alignment vertical="center" wrapText="1"/>
    </xf>
    <xf numFmtId="177" fontId="5" fillId="0" borderId="15" xfId="0" applyNumberFormat="1" applyFont="1" applyBorder="1" applyAlignment="1">
      <alignment vertical="center" wrapText="1"/>
    </xf>
    <xf numFmtId="0" fontId="5" fillId="0" borderId="58" xfId="0" applyFont="1" applyBorder="1" applyAlignment="1">
      <alignment horizontal="center" vertical="center" wrapText="1"/>
    </xf>
    <xf numFmtId="177" fontId="5" fillId="0" borderId="59" xfId="0" applyNumberFormat="1" applyFont="1" applyBorder="1" applyAlignment="1">
      <alignment horizontal="center" vertical="center" wrapText="1"/>
    </xf>
    <xf numFmtId="177" fontId="5" fillId="0" borderId="59" xfId="0" applyNumberFormat="1" applyFont="1" applyBorder="1" applyAlignment="1">
      <alignment vertical="center" wrapText="1"/>
    </xf>
    <xf numFmtId="177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5" fillId="0" borderId="62" xfId="0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vertical="center" wrapText="1"/>
    </xf>
    <xf numFmtId="177" fontId="9" fillId="0" borderId="51" xfId="0" applyNumberFormat="1" applyFont="1" applyBorder="1" applyAlignment="1">
      <alignment vertical="center" wrapText="1"/>
    </xf>
    <xf numFmtId="177" fontId="5" fillId="0" borderId="54" xfId="0" applyNumberFormat="1" applyFont="1" applyBorder="1" applyAlignment="1">
      <alignment vertical="center" wrapText="1"/>
    </xf>
    <xf numFmtId="177" fontId="5" fillId="0" borderId="52" xfId="0" applyNumberFormat="1" applyFont="1" applyBorder="1" applyAlignment="1">
      <alignment vertical="center" wrapText="1"/>
    </xf>
    <xf numFmtId="177" fontId="5" fillId="0" borderId="55" xfId="0" applyNumberFormat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7" xfId="0" applyFont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9" fillId="0" borderId="73" xfId="0" applyFont="1" applyBorder="1" applyAlignment="1">
      <alignment horizontal="distributed" vertical="center" wrapText="1" justifyLastLine="1"/>
    </xf>
    <xf numFmtId="0" fontId="15" fillId="0" borderId="74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4" applyFont="1" applyBorder="1" applyAlignment="1">
      <alignment vertical="center"/>
    </xf>
    <xf numFmtId="0" fontId="7" fillId="0" borderId="0" xfId="0" applyFont="1" applyAlignment="1">
      <alignment horizontal="left"/>
    </xf>
    <xf numFmtId="0" fontId="16" fillId="0" borderId="0" xfId="0" applyFont="1" applyBorder="1" applyAlignment="1">
      <alignment horizontal="distributed" vertical="center" wrapText="1" justifyLastLine="1"/>
    </xf>
    <xf numFmtId="0" fontId="17" fillId="0" borderId="0" xfId="0" applyFont="1" applyBorder="1" applyAlignment="1">
      <alignment horizontal="distributed" vertical="center" wrapText="1" justifyLastLine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11" fillId="0" borderId="7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right" vertical="center" wrapText="1"/>
    </xf>
    <xf numFmtId="0" fontId="5" fillId="2" borderId="39" xfId="0" applyFont="1" applyFill="1" applyBorder="1" applyAlignment="1">
      <alignment horizontal="right" vertical="center" wrapText="1"/>
    </xf>
    <xf numFmtId="0" fontId="5" fillId="2" borderId="77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78" xfId="0" applyFont="1" applyFill="1" applyBorder="1" applyAlignment="1">
      <alignment horizontal="right" vertical="center" wrapText="1"/>
    </xf>
    <xf numFmtId="0" fontId="5" fillId="2" borderId="45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79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80" xfId="0" applyFont="1" applyFill="1" applyBorder="1" applyAlignment="1">
      <alignment horizontal="right" vertical="center" wrapText="1"/>
    </xf>
    <xf numFmtId="0" fontId="5" fillId="2" borderId="81" xfId="0" applyFont="1" applyFill="1" applyBorder="1" applyAlignment="1">
      <alignment horizontal="right" vertical="center" wrapText="1"/>
    </xf>
    <xf numFmtId="0" fontId="21" fillId="0" borderId="80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81" xfId="0" applyFont="1" applyBorder="1" applyAlignment="1">
      <alignment horizontal="right" vertical="center" wrapText="1"/>
    </xf>
    <xf numFmtId="0" fontId="10" fillId="0" borderId="0" xfId="0" applyFont="1"/>
    <xf numFmtId="0" fontId="9" fillId="0" borderId="58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38" fontId="9" fillId="0" borderId="11" xfId="1" applyFont="1" applyBorder="1" applyAlignment="1">
      <alignment horizontal="right" vertical="center" wrapText="1"/>
    </xf>
    <xf numFmtId="38" fontId="9" fillId="0" borderId="39" xfId="1" applyFont="1" applyBorder="1" applyAlignment="1">
      <alignment horizontal="right" vertical="center" wrapText="1"/>
    </xf>
    <xf numFmtId="38" fontId="9" fillId="2" borderId="40" xfId="1" applyFont="1" applyFill="1" applyBorder="1" applyAlignment="1">
      <alignment horizontal="right" vertical="center" wrapText="1"/>
    </xf>
    <xf numFmtId="38" fontId="9" fillId="2" borderId="77" xfId="1" applyFont="1" applyFill="1" applyBorder="1" applyAlignment="1">
      <alignment horizontal="right" vertical="center" wrapText="1"/>
    </xf>
    <xf numFmtId="38" fontId="9" fillId="2" borderId="39" xfId="1" applyFont="1" applyFill="1" applyBorder="1" applyAlignment="1">
      <alignment horizontal="right" vertical="center" wrapText="1"/>
    </xf>
    <xf numFmtId="38" fontId="9" fillId="2" borderId="11" xfId="1" applyFont="1" applyFill="1" applyBorder="1" applyAlignment="1">
      <alignment horizontal="right" vertical="center" wrapText="1"/>
    </xf>
    <xf numFmtId="38" fontId="9" fillId="2" borderId="45" xfId="1" applyFont="1" applyFill="1" applyBorder="1" applyAlignment="1">
      <alignment horizontal="right" vertical="center" wrapText="1"/>
    </xf>
    <xf numFmtId="38" fontId="5" fillId="2" borderId="45" xfId="1" applyFont="1" applyFill="1" applyBorder="1" applyAlignment="1">
      <alignment horizontal="right" vertical="center" wrapText="1"/>
    </xf>
    <xf numFmtId="38" fontId="9" fillId="2" borderId="12" xfId="1" applyFont="1" applyFill="1" applyBorder="1" applyAlignment="1">
      <alignment horizontal="right" vertical="center" wrapText="1"/>
    </xf>
    <xf numFmtId="38" fontId="9" fillId="2" borderId="79" xfId="1" applyFont="1" applyFill="1" applyBorder="1" applyAlignment="1">
      <alignment horizontal="right" vertical="center" wrapText="1"/>
    </xf>
    <xf numFmtId="38" fontId="9" fillId="2" borderId="13" xfId="1" applyFont="1" applyFill="1" applyBorder="1" applyAlignment="1">
      <alignment horizontal="right" vertical="center" wrapText="1"/>
    </xf>
    <xf numFmtId="38" fontId="9" fillId="2" borderId="78" xfId="1" applyFont="1" applyFill="1" applyBorder="1" applyAlignment="1">
      <alignment horizontal="right" vertical="center" wrapText="1"/>
    </xf>
    <xf numFmtId="38" fontId="9" fillId="2" borderId="83" xfId="1" applyFont="1" applyFill="1" applyBorder="1" applyAlignment="1">
      <alignment horizontal="right" vertical="center" wrapText="1"/>
    </xf>
    <xf numFmtId="38" fontId="5" fillId="2" borderId="84" xfId="1" applyFont="1" applyFill="1" applyBorder="1" applyAlignment="1">
      <alignment horizontal="right" vertical="center" wrapText="1"/>
    </xf>
    <xf numFmtId="38" fontId="5" fillId="2" borderId="11" xfId="1" applyFont="1" applyFill="1" applyBorder="1" applyAlignment="1">
      <alignment horizontal="right" vertical="center" wrapText="1"/>
    </xf>
    <xf numFmtId="38" fontId="5" fillId="2" borderId="39" xfId="1" applyFont="1" applyFill="1" applyBorder="1" applyAlignment="1">
      <alignment horizontal="right" vertical="center" wrapText="1"/>
    </xf>
    <xf numFmtId="38" fontId="21" fillId="2" borderId="85" xfId="1" applyFont="1" applyFill="1" applyBorder="1" applyAlignment="1">
      <alignment horizontal="right" vertical="center" wrapText="1"/>
    </xf>
    <xf numFmtId="38" fontId="21" fillId="2" borderId="11" xfId="1" applyFont="1" applyFill="1" applyBorder="1" applyAlignment="1">
      <alignment horizontal="right" vertical="center" wrapText="1"/>
    </xf>
    <xf numFmtId="38" fontId="21" fillId="2" borderId="81" xfId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177" fontId="4" fillId="0" borderId="0" xfId="0" applyNumberFormat="1" applyFont="1" applyBorder="1" applyAlignment="1">
      <alignment horizontal="right" vertical="center" wrapText="1"/>
    </xf>
    <xf numFmtId="177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5" fillId="0" borderId="76" xfId="0" applyFont="1" applyBorder="1" applyAlignment="1">
      <alignment horizontal="distributed" vertical="center" wrapText="1" justifyLastLine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86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87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5" fillId="2" borderId="88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89" xfId="0" applyFont="1" applyFill="1" applyBorder="1" applyAlignment="1">
      <alignment horizontal="right" vertical="center" wrapText="1"/>
    </xf>
    <xf numFmtId="0" fontId="5" fillId="2" borderId="90" xfId="0" applyFont="1" applyFill="1" applyBorder="1" applyAlignment="1">
      <alignment horizontal="right" vertical="center" wrapText="1"/>
    </xf>
    <xf numFmtId="0" fontId="21" fillId="0" borderId="89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0" fontId="21" fillId="0" borderId="91" xfId="0" applyFont="1" applyBorder="1" applyAlignment="1">
      <alignment horizontal="right" vertical="center" wrapText="1"/>
    </xf>
    <xf numFmtId="0" fontId="9" fillId="0" borderId="92" xfId="0" applyFont="1" applyBorder="1" applyAlignment="1">
      <alignment horizontal="center" vertical="center" wrapText="1"/>
    </xf>
    <xf numFmtId="38" fontId="9" fillId="0" borderId="19" xfId="1" applyFont="1" applyBorder="1" applyAlignment="1">
      <alignment horizontal="right" vertical="center" wrapText="1"/>
    </xf>
    <xf numFmtId="38" fontId="9" fillId="0" borderId="20" xfId="1" applyFont="1" applyBorder="1" applyAlignment="1">
      <alignment horizontal="right" vertical="center" wrapText="1"/>
    </xf>
    <xf numFmtId="38" fontId="9" fillId="2" borderId="86" xfId="1" applyFont="1" applyFill="1" applyBorder="1" applyAlignment="1">
      <alignment horizontal="right" vertical="center" wrapText="1"/>
    </xf>
    <xf numFmtId="38" fontId="9" fillId="2" borderId="22" xfId="1" applyFont="1" applyFill="1" applyBorder="1" applyAlignment="1">
      <alignment horizontal="right" vertical="center" wrapText="1"/>
    </xf>
    <xf numFmtId="38" fontId="9" fillId="2" borderId="19" xfId="1" applyFont="1" applyFill="1" applyBorder="1" applyAlignment="1">
      <alignment horizontal="right" vertical="center" wrapText="1"/>
    </xf>
    <xf numFmtId="38" fontId="9" fillId="2" borderId="18" xfId="1" applyFont="1" applyFill="1" applyBorder="1" applyAlignment="1">
      <alignment horizontal="right" vertical="center" wrapText="1"/>
    </xf>
    <xf numFmtId="38" fontId="5" fillId="2" borderId="18" xfId="1" applyFont="1" applyFill="1" applyBorder="1" applyAlignment="1">
      <alignment horizontal="right" vertical="center" wrapText="1"/>
    </xf>
    <xf numFmtId="38" fontId="9" fillId="2" borderId="20" xfId="1" applyFont="1" applyFill="1" applyBorder="1" applyAlignment="1">
      <alignment horizontal="right" vertical="center" wrapText="1"/>
    </xf>
    <xf numFmtId="38" fontId="9" fillId="2" borderId="93" xfId="1" applyFont="1" applyFill="1" applyBorder="1" applyAlignment="1">
      <alignment horizontal="right" vertical="center" wrapText="1"/>
    </xf>
    <xf numFmtId="38" fontId="9" fillId="2" borderId="21" xfId="1" applyFont="1" applyFill="1" applyBorder="1" applyAlignment="1">
      <alignment horizontal="right" vertical="center" wrapText="1"/>
    </xf>
    <xf numFmtId="38" fontId="9" fillId="2" borderId="87" xfId="1" applyFont="1" applyFill="1" applyBorder="1" applyAlignment="1">
      <alignment horizontal="right" vertical="center" wrapText="1"/>
    </xf>
    <xf numFmtId="38" fontId="5" fillId="2" borderId="94" xfId="1" applyFont="1" applyFill="1" applyBorder="1" applyAlignment="1">
      <alignment horizontal="right" vertical="center" wrapText="1"/>
    </xf>
    <xf numFmtId="38" fontId="5" fillId="2" borderId="19" xfId="1" applyFont="1" applyFill="1" applyBorder="1" applyAlignment="1">
      <alignment horizontal="right" vertical="center" wrapText="1"/>
    </xf>
    <xf numFmtId="38" fontId="5" fillId="2" borderId="20" xfId="1" applyFont="1" applyFill="1" applyBorder="1" applyAlignment="1">
      <alignment horizontal="right" vertical="center" wrapText="1"/>
    </xf>
    <xf numFmtId="38" fontId="21" fillId="2" borderId="95" xfId="1" applyFont="1" applyFill="1" applyBorder="1" applyAlignment="1">
      <alignment horizontal="right" vertical="center" wrapText="1"/>
    </xf>
    <xf numFmtId="38" fontId="21" fillId="2" borderId="19" xfId="1" applyFont="1" applyFill="1" applyBorder="1" applyAlignment="1">
      <alignment horizontal="right" vertical="center" wrapText="1"/>
    </xf>
    <xf numFmtId="38" fontId="21" fillId="2" borderId="90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right" vertical="center" wrapText="1" justifyLastLine="1"/>
    </xf>
    <xf numFmtId="0" fontId="5" fillId="0" borderId="20" xfId="0" applyFont="1" applyBorder="1" applyAlignment="1">
      <alignment horizontal="right" vertical="center" wrapText="1" justifyLastLine="1"/>
    </xf>
    <xf numFmtId="0" fontId="5" fillId="2" borderId="20" xfId="0" applyFont="1" applyFill="1" applyBorder="1" applyAlignment="1">
      <alignment horizontal="right" vertical="center" wrapText="1" justifyLastLine="1"/>
    </xf>
    <xf numFmtId="0" fontId="5" fillId="2" borderId="86" xfId="0" applyFont="1" applyFill="1" applyBorder="1" applyAlignment="1">
      <alignment horizontal="right" vertical="center" wrapText="1" justifyLastLine="1"/>
    </xf>
    <xf numFmtId="0" fontId="5" fillId="2" borderId="19" xfId="0" applyFont="1" applyFill="1" applyBorder="1" applyAlignment="1">
      <alignment horizontal="right" vertical="center" wrapText="1" justifyLastLine="1"/>
    </xf>
    <xf numFmtId="0" fontId="5" fillId="2" borderId="18" xfId="0" applyFont="1" applyFill="1" applyBorder="1" applyAlignment="1">
      <alignment horizontal="right" vertical="center" wrapText="1" justifyLastLine="1"/>
    </xf>
    <xf numFmtId="0" fontId="5" fillId="2" borderId="88" xfId="0" applyFont="1" applyFill="1" applyBorder="1" applyAlignment="1">
      <alignment horizontal="right" vertical="center" wrapText="1" justifyLastLine="1"/>
    </xf>
    <xf numFmtId="0" fontId="5" fillId="2" borderId="21" xfId="0" applyFont="1" applyFill="1" applyBorder="1" applyAlignment="1">
      <alignment horizontal="right" vertical="center" wrapText="1" justifyLastLine="1"/>
    </xf>
    <xf numFmtId="0" fontId="5" fillId="2" borderId="89" xfId="0" applyFont="1" applyFill="1" applyBorder="1" applyAlignment="1">
      <alignment horizontal="right" vertical="center" wrapText="1" justifyLastLine="1"/>
    </xf>
    <xf numFmtId="0" fontId="5" fillId="2" borderId="90" xfId="0" applyFont="1" applyFill="1" applyBorder="1" applyAlignment="1">
      <alignment horizontal="right" vertical="center" wrapText="1" justifyLastLine="1"/>
    </xf>
    <xf numFmtId="0" fontId="21" fillId="0" borderId="89" xfId="0" applyFont="1" applyBorder="1" applyAlignment="1">
      <alignment horizontal="right" vertical="center" wrapText="1" justifyLastLine="1"/>
    </xf>
    <xf numFmtId="0" fontId="21" fillId="0" borderId="19" xfId="0" applyFont="1" applyBorder="1" applyAlignment="1">
      <alignment horizontal="right" vertical="center" wrapText="1" justifyLastLine="1"/>
    </xf>
    <xf numFmtId="0" fontId="21" fillId="0" borderId="90" xfId="0" applyFont="1" applyBorder="1" applyAlignment="1">
      <alignment horizontal="right" vertical="center" wrapText="1" justifyLastLine="1"/>
    </xf>
    <xf numFmtId="0" fontId="9" fillId="0" borderId="17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38" fontId="9" fillId="0" borderId="96" xfId="1" applyFont="1" applyBorder="1" applyAlignment="1">
      <alignment horizontal="right" vertical="center" wrapText="1"/>
    </xf>
    <xf numFmtId="38" fontId="9" fillId="2" borderId="97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/>
    </xf>
    <xf numFmtId="38" fontId="9" fillId="0" borderId="99" xfId="1" applyFont="1" applyBorder="1" applyAlignment="1">
      <alignment horizontal="right" vertical="center" wrapText="1"/>
    </xf>
    <xf numFmtId="38" fontId="9" fillId="0" borderId="100" xfId="1" applyFont="1" applyBorder="1" applyAlignment="1">
      <alignment horizontal="right" vertical="center" wrapText="1"/>
    </xf>
    <xf numFmtId="38" fontId="9" fillId="0" borderId="101" xfId="1" applyFont="1" applyBorder="1" applyAlignment="1">
      <alignment horizontal="right" vertical="center" wrapText="1"/>
    </xf>
    <xf numFmtId="38" fontId="9" fillId="2" borderId="42" xfId="1" applyFont="1" applyFill="1" applyBorder="1" applyAlignment="1">
      <alignment horizontal="right" vertical="center" wrapText="1"/>
    </xf>
    <xf numFmtId="38" fontId="9" fillId="2" borderId="102" xfId="1" applyFont="1" applyFill="1" applyBorder="1" applyAlignment="1">
      <alignment horizontal="right" vertical="center" wrapText="1"/>
    </xf>
    <xf numFmtId="38" fontId="9" fillId="2" borderId="103" xfId="1" applyFont="1" applyFill="1" applyBorder="1" applyAlignment="1">
      <alignment horizontal="right" vertical="center" wrapText="1"/>
    </xf>
    <xf numFmtId="38" fontId="9" fillId="2" borderId="104" xfId="1" applyFont="1" applyFill="1" applyBorder="1" applyAlignment="1">
      <alignment horizontal="right" vertical="center" wrapText="1"/>
    </xf>
    <xf numFmtId="38" fontId="9" fillId="2" borderId="105" xfId="1" applyFont="1" applyFill="1" applyBorder="1" applyAlignment="1">
      <alignment horizontal="right" vertical="center" wrapText="1"/>
    </xf>
    <xf numFmtId="38" fontId="5" fillId="2" borderId="105" xfId="1" applyFont="1" applyFill="1" applyBorder="1" applyAlignment="1">
      <alignment horizontal="right" vertical="center" wrapText="1"/>
    </xf>
    <xf numFmtId="38" fontId="21" fillId="2" borderId="99" xfId="1" applyFont="1" applyFill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0" fontId="5" fillId="0" borderId="58" xfId="0" applyFont="1" applyBorder="1" applyAlignment="1">
      <alignment horizontal="distributed" vertical="center" wrapText="1" justifyLastLine="1"/>
    </xf>
    <xf numFmtId="0" fontId="10" fillId="0" borderId="82" xfId="0" applyFont="1" applyBorder="1" applyAlignment="1">
      <alignment horizontal="distributed" vertical="center" justifyLastLine="1"/>
    </xf>
    <xf numFmtId="38" fontId="5" fillId="0" borderId="19" xfId="1" applyFont="1" applyBorder="1" applyAlignment="1">
      <alignment horizontal="right" vertical="center" justifyLastLine="1"/>
    </xf>
    <xf numFmtId="38" fontId="5" fillId="0" borderId="20" xfId="1" applyFont="1" applyBorder="1" applyAlignment="1">
      <alignment horizontal="right" vertical="center" justifyLastLine="1"/>
    </xf>
    <xf numFmtId="38" fontId="5" fillId="2" borderId="20" xfId="1" applyFont="1" applyFill="1" applyBorder="1" applyAlignment="1">
      <alignment horizontal="right" vertical="center" justifyLastLine="1"/>
    </xf>
    <xf numFmtId="38" fontId="5" fillId="2" borderId="86" xfId="1" applyFont="1" applyFill="1" applyBorder="1" applyAlignment="1">
      <alignment horizontal="right" vertical="center" justifyLastLine="1"/>
    </xf>
    <xf numFmtId="38" fontId="5" fillId="2" borderId="19" xfId="1" applyFont="1" applyFill="1" applyBorder="1" applyAlignment="1">
      <alignment horizontal="right" vertical="center" justifyLastLine="1"/>
    </xf>
    <xf numFmtId="38" fontId="5" fillId="2" borderId="18" xfId="1" applyFont="1" applyFill="1" applyBorder="1" applyAlignment="1">
      <alignment horizontal="right" vertical="center" justifyLastLine="1"/>
    </xf>
    <xf numFmtId="38" fontId="5" fillId="2" borderId="88" xfId="1" applyFont="1" applyFill="1" applyBorder="1" applyAlignment="1">
      <alignment horizontal="right" vertical="center" justifyLastLine="1"/>
    </xf>
    <xf numFmtId="38" fontId="5" fillId="2" borderId="21" xfId="1" applyFont="1" applyFill="1" applyBorder="1" applyAlignment="1">
      <alignment horizontal="right" vertical="center" justifyLastLine="1"/>
    </xf>
    <xf numFmtId="38" fontId="5" fillId="2" borderId="89" xfId="1" applyFont="1" applyFill="1" applyBorder="1" applyAlignment="1">
      <alignment horizontal="right" vertical="center" justifyLastLine="1"/>
    </xf>
    <xf numFmtId="38" fontId="5" fillId="2" borderId="90" xfId="1" applyFont="1" applyFill="1" applyBorder="1" applyAlignment="1">
      <alignment horizontal="right" vertical="center" justifyLastLine="1"/>
    </xf>
    <xf numFmtId="38" fontId="21" fillId="0" borderId="89" xfId="1" applyFont="1" applyFill="1" applyBorder="1" applyAlignment="1">
      <alignment horizontal="right" vertical="center" justifyLastLine="1"/>
    </xf>
    <xf numFmtId="38" fontId="21" fillId="0" borderId="19" xfId="1" applyFont="1" applyFill="1" applyBorder="1" applyAlignment="1">
      <alignment horizontal="right" vertical="center" justifyLastLine="1"/>
    </xf>
    <xf numFmtId="38" fontId="21" fillId="0" borderId="90" xfId="1" applyFont="1" applyFill="1" applyBorder="1" applyAlignment="1">
      <alignment horizontal="right" vertical="center" justifyLastLine="1"/>
    </xf>
    <xf numFmtId="0" fontId="9" fillId="0" borderId="10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38" fontId="9" fillId="0" borderId="97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0" borderId="59" xfId="1" applyFont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 wrapText="1"/>
    </xf>
    <xf numFmtId="38" fontId="9" fillId="2" borderId="59" xfId="1" applyFont="1" applyFill="1" applyBorder="1" applyAlignment="1">
      <alignment horizontal="right" vertical="center" wrapText="1"/>
    </xf>
    <xf numFmtId="38" fontId="9" fillId="2" borderId="98" xfId="1" applyFont="1" applyFill="1" applyBorder="1" applyAlignment="1">
      <alignment horizontal="right" vertical="center" wrapText="1"/>
    </xf>
    <xf numFmtId="38" fontId="5" fillId="2" borderId="98" xfId="1" applyFont="1" applyFill="1" applyBorder="1" applyAlignment="1">
      <alignment horizontal="right" vertical="center" wrapText="1"/>
    </xf>
    <xf numFmtId="38" fontId="9" fillId="2" borderId="60" xfId="1" applyFont="1" applyFill="1" applyBorder="1" applyAlignment="1">
      <alignment horizontal="right" vertical="center" wrapText="1"/>
    </xf>
    <xf numFmtId="38" fontId="9" fillId="2" borderId="107" xfId="1" applyFont="1" applyFill="1" applyBorder="1" applyAlignment="1">
      <alignment horizontal="right" vertical="center" wrapText="1"/>
    </xf>
    <xf numFmtId="38" fontId="5" fillId="2" borderId="59" xfId="1" applyFont="1" applyFill="1" applyBorder="1" applyAlignment="1">
      <alignment horizontal="right" vertical="center" wrapText="1"/>
    </xf>
    <xf numFmtId="38" fontId="5" fillId="2" borderId="0" xfId="1" applyFont="1" applyFill="1" applyBorder="1" applyAlignment="1">
      <alignment horizontal="right" vertical="center" wrapText="1"/>
    </xf>
    <xf numFmtId="38" fontId="21" fillId="2" borderId="59" xfId="1" applyFont="1" applyFill="1" applyBorder="1" applyAlignment="1">
      <alignment horizontal="right" vertical="center" wrapText="1"/>
    </xf>
    <xf numFmtId="38" fontId="21" fillId="2" borderId="1" xfId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 justifyLastLine="1"/>
    </xf>
    <xf numFmtId="38" fontId="5" fillId="0" borderId="19" xfId="1" applyFont="1" applyBorder="1" applyAlignment="1">
      <alignment horizontal="right" vertical="center" wrapText="1"/>
    </xf>
    <xf numFmtId="38" fontId="5" fillId="0" borderId="40" xfId="1" applyFont="1" applyBorder="1" applyAlignment="1">
      <alignment horizontal="right" vertical="center" wrapText="1"/>
    </xf>
    <xf numFmtId="38" fontId="5" fillId="0" borderId="86" xfId="1" applyFont="1" applyBorder="1" applyAlignment="1">
      <alignment horizontal="right" vertical="center" wrapText="1"/>
    </xf>
    <xf numFmtId="38" fontId="5" fillId="0" borderId="22" xfId="1" applyFont="1" applyBorder="1" applyAlignment="1">
      <alignment horizontal="right" vertical="center" wrapText="1"/>
    </xf>
    <xf numFmtId="38" fontId="5" fillId="0" borderId="93" xfId="1" applyFont="1" applyBorder="1" applyAlignment="1">
      <alignment horizontal="right" vertical="center" wrapText="1"/>
    </xf>
    <xf numFmtId="38" fontId="5" fillId="0" borderId="21" xfId="1" applyFont="1" applyBorder="1" applyAlignment="1">
      <alignment horizontal="right" vertical="center" wrapText="1"/>
    </xf>
    <xf numFmtId="38" fontId="5" fillId="0" borderId="89" xfId="1" applyFont="1" applyBorder="1" applyAlignment="1">
      <alignment horizontal="right" vertical="center" wrapText="1"/>
    </xf>
    <xf numFmtId="38" fontId="5" fillId="2" borderId="90" xfId="1" applyFont="1" applyFill="1" applyBorder="1" applyAlignment="1">
      <alignment horizontal="right" vertical="center" wrapText="1"/>
    </xf>
    <xf numFmtId="38" fontId="21" fillId="0" borderId="89" xfId="1" applyFont="1" applyFill="1" applyBorder="1" applyAlignment="1">
      <alignment horizontal="right" vertical="center" wrapText="1"/>
    </xf>
    <xf numFmtId="38" fontId="21" fillId="0" borderId="19" xfId="1" applyFont="1" applyFill="1" applyBorder="1" applyAlignment="1">
      <alignment horizontal="right" vertical="center" wrapText="1"/>
    </xf>
    <xf numFmtId="38" fontId="21" fillId="0" borderId="90" xfId="1" applyFont="1" applyFill="1" applyBorder="1" applyAlignment="1">
      <alignment horizontal="right" vertical="center" wrapText="1"/>
    </xf>
    <xf numFmtId="0" fontId="10" fillId="0" borderId="108" xfId="0" applyFont="1" applyBorder="1"/>
    <xf numFmtId="0" fontId="9" fillId="0" borderId="48" xfId="0" applyFont="1" applyBorder="1" applyAlignment="1">
      <alignment horizontal="center" vertical="center" wrapText="1"/>
    </xf>
    <xf numFmtId="0" fontId="15" fillId="0" borderId="109" xfId="0" applyFont="1" applyBorder="1" applyAlignment="1">
      <alignment horizontal="center" vertical="center"/>
    </xf>
    <xf numFmtId="38" fontId="9" fillId="0" borderId="3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 wrapText="1"/>
    </xf>
    <xf numFmtId="38" fontId="9" fillId="2" borderId="30" xfId="1" applyFont="1" applyFill="1" applyBorder="1" applyAlignment="1">
      <alignment horizontal="right" vertical="center" wrapText="1"/>
    </xf>
    <xf numFmtId="38" fontId="9" fillId="2" borderId="110" xfId="1" applyFont="1" applyFill="1" applyBorder="1" applyAlignment="1">
      <alignment horizontal="right" vertical="center" wrapText="1"/>
    </xf>
    <xf numFmtId="38" fontId="9" fillId="2" borderId="32" xfId="1" applyFont="1" applyFill="1" applyBorder="1" applyAlignment="1">
      <alignment horizontal="right" vertical="center" wrapText="1"/>
    </xf>
    <xf numFmtId="38" fontId="9" fillId="2" borderId="29" xfId="1" applyFont="1" applyFill="1" applyBorder="1" applyAlignment="1">
      <alignment horizontal="right" vertical="center" wrapText="1"/>
    </xf>
    <xf numFmtId="38" fontId="9" fillId="2" borderId="111" xfId="1" applyFont="1" applyFill="1" applyBorder="1" applyAlignment="1">
      <alignment horizontal="right" vertical="center" wrapText="1"/>
    </xf>
    <xf numFmtId="38" fontId="5" fillId="2" borderId="111" xfId="1" applyFont="1" applyFill="1" applyBorder="1" applyAlignment="1">
      <alignment horizontal="right" vertical="center" wrapText="1"/>
    </xf>
    <xf numFmtId="38" fontId="9" fillId="2" borderId="112" xfId="1" applyFont="1" applyFill="1" applyBorder="1" applyAlignment="1">
      <alignment horizontal="right" vertical="center" wrapText="1"/>
    </xf>
    <xf numFmtId="38" fontId="9" fillId="2" borderId="31" xfId="1" applyFont="1" applyFill="1" applyBorder="1" applyAlignment="1">
      <alignment horizontal="right" vertical="center" wrapText="1"/>
    </xf>
    <xf numFmtId="38" fontId="9" fillId="2" borderId="109" xfId="1" applyFont="1" applyFill="1" applyBorder="1" applyAlignment="1">
      <alignment horizontal="right" vertical="center" wrapText="1"/>
    </xf>
    <xf numFmtId="38" fontId="9" fillId="2" borderId="113" xfId="1" applyFont="1" applyFill="1" applyBorder="1" applyAlignment="1">
      <alignment horizontal="right" vertical="center" wrapText="1"/>
    </xf>
    <xf numFmtId="38" fontId="5" fillId="2" borderId="113" xfId="1" applyFont="1" applyFill="1" applyBorder="1" applyAlignment="1">
      <alignment horizontal="right" vertical="center" wrapText="1"/>
    </xf>
    <xf numFmtId="38" fontId="5" fillId="2" borderId="29" xfId="1" applyFont="1" applyFill="1" applyBorder="1" applyAlignment="1">
      <alignment horizontal="right" vertical="center" wrapText="1"/>
    </xf>
    <xf numFmtId="38" fontId="5" fillId="2" borderId="30" xfId="1" applyFont="1" applyFill="1" applyBorder="1" applyAlignment="1">
      <alignment horizontal="right" vertical="center" wrapText="1"/>
    </xf>
    <xf numFmtId="38" fontId="21" fillId="2" borderId="114" xfId="1" applyFont="1" applyFill="1" applyBorder="1" applyAlignment="1">
      <alignment horizontal="right" vertical="center" wrapText="1"/>
    </xf>
    <xf numFmtId="38" fontId="21" fillId="2" borderId="29" xfId="1" applyFont="1" applyFill="1" applyBorder="1" applyAlignment="1">
      <alignment horizontal="right" vertical="center" wrapText="1"/>
    </xf>
    <xf numFmtId="38" fontId="21" fillId="2" borderId="115" xfId="1" applyFont="1" applyFill="1" applyBorder="1" applyAlignment="1">
      <alignment horizontal="right" vertical="center" wrapText="1"/>
    </xf>
    <xf numFmtId="0" fontId="5" fillId="0" borderId="116" xfId="0" applyFont="1" applyBorder="1" applyAlignment="1">
      <alignment horizontal="center" vertical="center" wrapText="1" justifyLastLine="1"/>
    </xf>
    <xf numFmtId="0" fontId="11" fillId="0" borderId="1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77" fontId="15" fillId="0" borderId="19" xfId="2" applyNumberFormat="1" applyFont="1" applyBorder="1" applyAlignment="1">
      <alignment horizontal="center" vertical="center" wrapText="1"/>
    </xf>
    <xf numFmtId="177" fontId="5" fillId="2" borderId="20" xfId="2" applyNumberFormat="1" applyFont="1" applyFill="1" applyBorder="1" applyAlignment="1">
      <alignment horizontal="right" vertical="center" wrapText="1"/>
    </xf>
    <xf numFmtId="177" fontId="5" fillId="2" borderId="86" xfId="2" applyNumberFormat="1" applyFont="1" applyFill="1" applyBorder="1" applyAlignment="1">
      <alignment horizontal="right" vertical="center" wrapText="1"/>
    </xf>
    <xf numFmtId="177" fontId="5" fillId="2" borderId="19" xfId="0" applyNumberFormat="1" applyFont="1" applyFill="1" applyBorder="1" applyAlignment="1">
      <alignment horizontal="right" vertical="center" wrapText="1"/>
    </xf>
    <xf numFmtId="177" fontId="5" fillId="2" borderId="18" xfId="0" applyNumberFormat="1" applyFont="1" applyFill="1" applyBorder="1" applyAlignment="1">
      <alignment horizontal="right" vertical="center" wrapText="1"/>
    </xf>
    <xf numFmtId="177" fontId="5" fillId="2" borderId="88" xfId="2" applyNumberFormat="1" applyFont="1" applyFill="1" applyBorder="1" applyAlignment="1">
      <alignment horizontal="right" vertical="center" wrapText="1"/>
    </xf>
    <xf numFmtId="177" fontId="5" fillId="2" borderId="21" xfId="0" applyNumberFormat="1" applyFont="1" applyFill="1" applyBorder="1" applyAlignment="1">
      <alignment horizontal="right" vertical="center" wrapText="1"/>
    </xf>
    <xf numFmtId="177" fontId="5" fillId="2" borderId="89" xfId="2" applyNumberFormat="1" applyFont="1" applyFill="1" applyBorder="1" applyAlignment="1">
      <alignment horizontal="right" vertical="center" wrapText="1"/>
    </xf>
    <xf numFmtId="177" fontId="5" fillId="2" borderId="90" xfId="0" applyNumberFormat="1" applyFont="1" applyFill="1" applyBorder="1" applyAlignment="1">
      <alignment horizontal="right" vertical="center" wrapText="1"/>
    </xf>
    <xf numFmtId="177" fontId="21" fillId="0" borderId="89" xfId="2" applyNumberFormat="1" applyFont="1" applyFill="1" applyBorder="1" applyAlignment="1">
      <alignment horizontal="right" vertical="center" wrapText="1"/>
    </xf>
    <xf numFmtId="177" fontId="21" fillId="0" borderId="19" xfId="0" applyNumberFormat="1" applyFont="1" applyBorder="1" applyAlignment="1">
      <alignment horizontal="right" vertical="center" wrapText="1"/>
    </xf>
    <xf numFmtId="177" fontId="21" fillId="0" borderId="9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5" fillId="0" borderId="118" xfId="0" applyFont="1" applyBorder="1" applyAlignment="1">
      <alignment vertical="center" wrapText="1" justifyLastLine="1"/>
    </xf>
    <xf numFmtId="0" fontId="11" fillId="0" borderId="28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177" fontId="15" fillId="0" borderId="50" xfId="2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right" vertical="center"/>
    </xf>
    <xf numFmtId="0" fontId="4" fillId="2" borderId="51" xfId="0" applyFont="1" applyFill="1" applyBorder="1" applyAlignment="1">
      <alignment horizontal="right" vertical="center"/>
    </xf>
    <xf numFmtId="0" fontId="4" fillId="2" borderId="119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177" fontId="5" fillId="2" borderId="28" xfId="0" applyNumberFormat="1" applyFont="1" applyFill="1" applyBorder="1" applyAlignment="1">
      <alignment horizontal="right" vertical="center" wrapText="1"/>
    </xf>
    <xf numFmtId="177" fontId="5" fillId="2" borderId="120" xfId="0" applyNumberFormat="1" applyFont="1" applyFill="1" applyBorder="1" applyAlignment="1">
      <alignment horizontal="right" vertical="center" wrapText="1"/>
    </xf>
    <xf numFmtId="0" fontId="4" fillId="2" borderId="121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177" fontId="5" fillId="2" borderId="51" xfId="0" applyNumberFormat="1" applyFont="1" applyFill="1" applyBorder="1" applyAlignment="1">
      <alignment horizontal="right" vertical="center" wrapText="1"/>
    </xf>
    <xf numFmtId="0" fontId="4" fillId="2" borderId="122" xfId="0" applyFont="1" applyFill="1" applyBorder="1" applyAlignment="1">
      <alignment horizontal="right" vertical="center"/>
    </xf>
    <xf numFmtId="177" fontId="5" fillId="2" borderId="123" xfId="0" applyNumberFormat="1" applyFont="1" applyFill="1" applyBorder="1" applyAlignment="1">
      <alignment horizontal="right" vertical="center" wrapText="1"/>
    </xf>
    <xf numFmtId="0" fontId="25" fillId="0" borderId="122" xfId="0" applyFont="1" applyBorder="1" applyAlignment="1">
      <alignment horizontal="right" vertical="center"/>
    </xf>
    <xf numFmtId="0" fontId="25" fillId="0" borderId="50" xfId="0" applyFont="1" applyBorder="1" applyAlignment="1">
      <alignment horizontal="right" vertical="center"/>
    </xf>
    <xf numFmtId="177" fontId="21" fillId="0" borderId="123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24" xfId="0" applyFont="1" applyFill="1" applyBorder="1" applyAlignment="1">
      <alignment horizontal="center" vertical="center" wrapText="1"/>
    </xf>
    <xf numFmtId="0" fontId="11" fillId="0" borderId="25" xfId="4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distributed" vertical="center" wrapText="1" justifyLastLine="1"/>
    </xf>
    <xf numFmtId="3" fontId="9" fillId="0" borderId="19" xfId="0" applyNumberFormat="1" applyFont="1" applyBorder="1" applyAlignment="1">
      <alignment vertical="center" wrapText="1"/>
    </xf>
    <xf numFmtId="3" fontId="9" fillId="0" borderId="20" xfId="0" applyNumberFormat="1" applyFont="1" applyBorder="1" applyAlignment="1">
      <alignment vertical="center" wrapText="1"/>
    </xf>
    <xf numFmtId="3" fontId="5" fillId="0" borderId="19" xfId="0" applyNumberFormat="1" applyFont="1" applyFill="1" applyBorder="1" applyAlignment="1">
      <alignment vertical="center" wrapText="1"/>
    </xf>
    <xf numFmtId="3" fontId="5" fillId="0" borderId="125" xfId="0" applyNumberFormat="1" applyFont="1" applyFill="1" applyBorder="1" applyAlignment="1">
      <alignment vertical="center" wrapText="1"/>
    </xf>
    <xf numFmtId="3" fontId="5" fillId="0" borderId="20" xfId="0" applyNumberFormat="1" applyFont="1" applyFill="1" applyBorder="1" applyAlignment="1">
      <alignment vertical="center" wrapText="1"/>
    </xf>
    <xf numFmtId="3" fontId="5" fillId="0" borderId="41" xfId="0" applyNumberFormat="1" applyFont="1" applyFill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0" borderId="126" xfId="0" applyFont="1" applyBorder="1" applyAlignment="1">
      <alignment horizontal="distributed" vertical="center" wrapText="1" justifyLastLine="1"/>
    </xf>
    <xf numFmtId="3" fontId="9" fillId="0" borderId="19" xfId="0" applyNumberFormat="1" applyFont="1" applyBorder="1" applyAlignment="1">
      <alignment vertical="center"/>
    </xf>
    <xf numFmtId="3" fontId="5" fillId="0" borderId="21" xfId="0" applyNumberFormat="1" applyFont="1" applyFill="1" applyBorder="1" applyAlignment="1">
      <alignment vertical="center" wrapText="1"/>
    </xf>
    <xf numFmtId="3" fontId="5" fillId="0" borderId="40" xfId="0" applyNumberFormat="1" applyFont="1" applyFill="1" applyBorder="1" applyAlignment="1">
      <alignment vertical="center" wrapText="1"/>
    </xf>
    <xf numFmtId="0" fontId="5" fillId="0" borderId="118" xfId="0" applyFont="1" applyBorder="1" applyAlignment="1">
      <alignment horizontal="distributed" vertical="center" wrapText="1" justifyLastLine="1"/>
    </xf>
    <xf numFmtId="0" fontId="11" fillId="0" borderId="127" xfId="0" applyFont="1" applyBorder="1" applyAlignment="1">
      <alignment horizontal="distributed" vertical="center" wrapText="1" justifyLastLine="1"/>
    </xf>
    <xf numFmtId="3" fontId="5" fillId="0" borderId="29" xfId="0" applyNumberFormat="1" applyFont="1" applyBorder="1" applyAlignment="1">
      <alignment vertical="center" wrapText="1"/>
    </xf>
    <xf numFmtId="3" fontId="5" fillId="0" borderId="30" xfId="0" applyNumberFormat="1" applyFont="1" applyBorder="1" applyAlignment="1">
      <alignment vertical="center" wrapText="1"/>
    </xf>
    <xf numFmtId="3" fontId="5" fillId="0" borderId="50" xfId="0" applyNumberFormat="1" applyFont="1" applyFill="1" applyBorder="1" applyAlignment="1">
      <alignment vertical="center" wrapText="1"/>
    </xf>
    <xf numFmtId="3" fontId="5" fillId="0" borderId="31" xfId="0" applyNumberFormat="1" applyFont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8" fontId="0" fillId="0" borderId="0" xfId="1" applyFont="1" applyAlignment="1">
      <alignment vertical="center"/>
    </xf>
    <xf numFmtId="0" fontId="10" fillId="0" borderId="3" xfId="0" applyFont="1" applyBorder="1" applyAlignment="1">
      <alignment horizontal="center" vertical="center" wrapText="1" justifyLastLine="1"/>
    </xf>
    <xf numFmtId="0" fontId="11" fillId="0" borderId="4" xfId="0" applyFont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10" xfId="0" applyFont="1" applyBorder="1" applyAlignment="1">
      <alignment horizontal="distributed" vertical="center" wrapText="1" justifyLastLine="1"/>
    </xf>
    <xf numFmtId="176" fontId="5" fillId="0" borderId="11" xfId="2" applyNumberFormat="1" applyFont="1" applyBorder="1" applyAlignment="1">
      <alignment horizontal="right" vertical="center" wrapText="1"/>
    </xf>
    <xf numFmtId="176" fontId="5" fillId="0" borderId="39" xfId="2" applyNumberFormat="1" applyFont="1" applyBorder="1" applyAlignment="1">
      <alignment horizontal="right" vertical="center" wrapText="1"/>
    </xf>
    <xf numFmtId="176" fontId="5" fillId="0" borderId="40" xfId="2" applyNumberFormat="1" applyFont="1" applyFill="1" applyBorder="1" applyAlignment="1">
      <alignment horizontal="right" vertical="center" wrapText="1"/>
    </xf>
    <xf numFmtId="176" fontId="5" fillId="0" borderId="21" xfId="2" applyNumberFormat="1" applyFont="1" applyBorder="1" applyAlignment="1">
      <alignment horizontal="right" vertical="center" wrapText="1"/>
    </xf>
    <xf numFmtId="176" fontId="5" fillId="0" borderId="14" xfId="2" applyNumberFormat="1" applyFont="1" applyFill="1" applyBorder="1" applyAlignment="1">
      <alignment horizontal="right" vertical="center" wrapText="1"/>
    </xf>
    <xf numFmtId="176" fontId="5" fillId="0" borderId="12" xfId="2" applyNumberFormat="1" applyFont="1" applyFill="1" applyBorder="1" applyAlignment="1">
      <alignment horizontal="right" vertical="center" wrapText="1"/>
    </xf>
    <xf numFmtId="176" fontId="5" fillId="0" borderId="47" xfId="2" applyNumberFormat="1" applyFont="1" applyFill="1" applyBorder="1" applyAlignment="1">
      <alignment horizontal="right" vertical="center" wrapText="1"/>
    </xf>
    <xf numFmtId="176" fontId="5" fillId="0" borderId="15" xfId="2" applyNumberFormat="1" applyFont="1" applyFill="1" applyBorder="1" applyAlignment="1">
      <alignment horizontal="right" vertical="center" wrapText="1"/>
    </xf>
    <xf numFmtId="176" fontId="5" fillId="0" borderId="16" xfId="2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6" fontId="5" fillId="0" borderId="19" xfId="2" applyNumberFormat="1" applyFont="1" applyFill="1" applyBorder="1" applyAlignment="1">
      <alignment horizontal="right" vertical="center" wrapText="1"/>
    </xf>
    <xf numFmtId="176" fontId="5" fillId="0" borderId="20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horizontal="right" vertical="center" wrapText="1"/>
    </xf>
    <xf numFmtId="176" fontId="5" fillId="0" borderId="23" xfId="0" applyNumberFormat="1" applyFont="1" applyBorder="1" applyAlignment="1">
      <alignment horizontal="right" vertical="center" wrapText="1"/>
    </xf>
    <xf numFmtId="176" fontId="5" fillId="0" borderId="24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176" fontId="5" fillId="0" borderId="19" xfId="2" applyNumberFormat="1" applyFont="1" applyBorder="1" applyAlignment="1">
      <alignment horizontal="right" vertical="center" shrinkToFit="1"/>
    </xf>
    <xf numFmtId="0" fontId="10" fillId="0" borderId="62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right" vertical="center" wrapText="1"/>
    </xf>
    <xf numFmtId="176" fontId="5" fillId="0" borderId="30" xfId="0" applyNumberFormat="1" applyFont="1" applyBorder="1" applyAlignment="1">
      <alignment horizontal="right" vertical="center" wrapText="1"/>
    </xf>
    <xf numFmtId="176" fontId="5" fillId="0" borderId="50" xfId="2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33" xfId="0" applyNumberFormat="1" applyFont="1" applyBorder="1" applyAlignment="1">
      <alignment horizontal="right" vertical="center" wrapText="1"/>
    </xf>
    <xf numFmtId="176" fontId="5" fillId="0" borderId="34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 justifyLastLine="1"/>
    </xf>
    <xf numFmtId="0" fontId="5" fillId="0" borderId="36" xfId="0" applyFont="1" applyBorder="1" applyAlignment="1">
      <alignment horizontal="center" vertical="center" wrapText="1" justifyLastLine="1"/>
    </xf>
    <xf numFmtId="0" fontId="5" fillId="0" borderId="37" xfId="0" applyFont="1" applyBorder="1" applyAlignment="1">
      <alignment horizontal="center" vertical="center" wrapText="1" justifyLastLine="1"/>
    </xf>
    <xf numFmtId="38" fontId="5" fillId="0" borderId="4" xfId="2" applyFont="1" applyBorder="1" applyAlignment="1">
      <alignment horizontal="center" vertical="center" wrapText="1"/>
    </xf>
    <xf numFmtId="38" fontId="5" fillId="0" borderId="5" xfId="2" applyFont="1" applyBorder="1" applyAlignment="1">
      <alignment horizontal="center" vertical="center" wrapText="1"/>
    </xf>
    <xf numFmtId="38" fontId="5" fillId="0" borderId="56" xfId="2" applyFont="1" applyFill="1" applyBorder="1" applyAlignment="1">
      <alignment horizontal="center" vertical="center" wrapText="1"/>
    </xf>
    <xf numFmtId="38" fontId="5" fillId="0" borderId="124" xfId="2" applyFont="1" applyFill="1" applyBorder="1" applyAlignment="1">
      <alignment horizontal="center" vertical="center" wrapText="1"/>
    </xf>
    <xf numFmtId="38" fontId="5" fillId="0" borderId="38" xfId="2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center" wrapText="1" justifyLastLine="1"/>
    </xf>
    <xf numFmtId="38" fontId="5" fillId="0" borderId="19" xfId="2" applyFont="1" applyBorder="1" applyAlignment="1" applyProtection="1">
      <alignment vertical="center" wrapText="1"/>
    </xf>
    <xf numFmtId="38" fontId="5" fillId="0" borderId="20" xfId="2" applyFont="1" applyFill="1" applyBorder="1" applyAlignment="1">
      <alignment vertical="center" wrapText="1"/>
    </xf>
    <xf numFmtId="176" fontId="5" fillId="0" borderId="46" xfId="2" applyNumberFormat="1" applyFont="1" applyFill="1" applyBorder="1" applyAlignment="1">
      <alignment horizontal="right" vertical="center" wrapText="1"/>
    </xf>
    <xf numFmtId="176" fontId="5" fillId="0" borderId="125" xfId="0" applyNumberFormat="1" applyFont="1" applyFill="1" applyBorder="1" applyAlignment="1">
      <alignment horizontal="right" vertical="center" wrapText="1"/>
    </xf>
    <xf numFmtId="176" fontId="5" fillId="0" borderId="41" xfId="0" applyNumberFormat="1" applyFont="1" applyFill="1" applyBorder="1" applyAlignment="1">
      <alignment horizontal="right" vertical="center" wrapText="1"/>
    </xf>
    <xf numFmtId="38" fontId="5" fillId="0" borderId="19" xfId="2" applyFont="1" applyFill="1" applyBorder="1" applyAlignment="1">
      <alignment vertical="center" wrapText="1"/>
    </xf>
    <xf numFmtId="176" fontId="5" fillId="0" borderId="94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38" fontId="5" fillId="0" borderId="19" xfId="2" applyFont="1" applyBorder="1" applyAlignment="1" applyProtection="1">
      <alignment horizontal="right" vertical="center" wrapText="1"/>
    </xf>
    <xf numFmtId="38" fontId="5" fillId="0" borderId="20" xfId="1" applyFont="1" applyBorder="1" applyAlignment="1">
      <alignment horizontal="right" vertical="center" wrapText="1"/>
    </xf>
    <xf numFmtId="0" fontId="10" fillId="0" borderId="10" xfId="0" applyFont="1" applyBorder="1" applyAlignment="1"/>
    <xf numFmtId="0" fontId="10" fillId="0" borderId="127" xfId="0" applyFont="1" applyBorder="1" applyAlignment="1"/>
    <xf numFmtId="0" fontId="5" fillId="0" borderId="127" xfId="0" applyFont="1" applyBorder="1" applyAlignment="1">
      <alignment horizontal="center" vertical="center" wrapText="1"/>
    </xf>
    <xf numFmtId="38" fontId="5" fillId="0" borderId="29" xfId="2" applyFont="1" applyBorder="1" applyAlignment="1" applyProtection="1">
      <alignment vertical="center" wrapText="1"/>
    </xf>
    <xf numFmtId="38" fontId="5" fillId="0" borderId="30" xfId="2" applyFont="1" applyFill="1" applyBorder="1" applyAlignment="1">
      <alignment vertical="center" wrapText="1"/>
    </xf>
    <xf numFmtId="176" fontId="5" fillId="0" borderId="128" xfId="2" applyNumberFormat="1" applyFont="1" applyFill="1" applyBorder="1" applyAlignment="1">
      <alignment horizontal="right" vertical="center" wrapText="1"/>
    </xf>
    <xf numFmtId="176" fontId="5" fillId="0" borderId="129" xfId="2" applyNumberFormat="1" applyFont="1" applyBorder="1" applyAlignment="1">
      <alignment horizontal="right" vertical="center" wrapText="1"/>
    </xf>
    <xf numFmtId="176" fontId="5" fillId="0" borderId="53" xfId="2" applyNumberFormat="1" applyFont="1" applyFill="1" applyBorder="1" applyAlignment="1">
      <alignment horizontal="right" vertical="center" wrapText="1"/>
    </xf>
    <xf numFmtId="176" fontId="5" fillId="0" borderId="54" xfId="2" applyNumberFormat="1" applyFont="1" applyFill="1" applyBorder="1" applyAlignment="1">
      <alignment horizontal="right" vertical="center" wrapText="1"/>
    </xf>
    <xf numFmtId="176" fontId="5" fillId="0" borderId="52" xfId="2" applyNumberFormat="1" applyFont="1" applyFill="1" applyBorder="1" applyAlignment="1">
      <alignment horizontal="right" vertical="center" wrapText="1"/>
    </xf>
    <xf numFmtId="176" fontId="5" fillId="0" borderId="55" xfId="2" applyNumberFormat="1" applyFont="1" applyFill="1" applyBorder="1" applyAlignment="1">
      <alignment horizontal="right" vertical="center" wrapText="1"/>
    </xf>
    <xf numFmtId="0" fontId="10" fillId="0" borderId="3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38" fontId="5" fillId="0" borderId="22" xfId="2" applyFont="1" applyFill="1" applyBorder="1" applyAlignment="1">
      <alignment vertical="center" wrapText="1"/>
    </xf>
    <xf numFmtId="38" fontId="5" fillId="0" borderId="23" xfId="2" applyFont="1" applyFill="1" applyBorder="1" applyAlignment="1">
      <alignment vertical="center" wrapText="1"/>
    </xf>
    <xf numFmtId="38" fontId="5" fillId="0" borderId="24" xfId="2" applyFont="1" applyFill="1" applyBorder="1" applyAlignment="1">
      <alignment vertical="center" wrapText="1"/>
    </xf>
    <xf numFmtId="0" fontId="10" fillId="0" borderId="9" xfId="0" applyFont="1" applyBorder="1" applyAlignment="1">
      <alignment horizontal="distributed" vertical="center" wrapText="1" justifyLastLine="1"/>
    </xf>
    <xf numFmtId="0" fontId="10" fillId="0" borderId="62" xfId="0" applyFont="1" applyBorder="1" applyAlignment="1">
      <alignment horizontal="distributed" vertical="center" wrapText="1" justifyLastLine="1"/>
    </xf>
    <xf numFmtId="0" fontId="5" fillId="0" borderId="28" xfId="0" applyFont="1" applyBorder="1" applyAlignment="1">
      <alignment horizontal="center" vertical="center" wrapText="1"/>
    </xf>
    <xf numFmtId="38" fontId="5" fillId="0" borderId="29" xfId="2" applyFont="1" applyBorder="1" applyAlignment="1">
      <alignment vertical="center" wrapText="1"/>
    </xf>
    <xf numFmtId="38" fontId="5" fillId="0" borderId="50" xfId="2" applyFont="1" applyFill="1" applyBorder="1" applyAlignment="1">
      <alignment vertical="center" wrapText="1"/>
    </xf>
    <xf numFmtId="38" fontId="5" fillId="0" borderId="32" xfId="2" applyFont="1" applyFill="1" applyBorder="1" applyAlignment="1">
      <alignment vertical="center" wrapText="1"/>
    </xf>
    <xf numFmtId="38" fontId="5" fillId="0" borderId="33" xfId="2" applyFont="1" applyFill="1" applyBorder="1" applyAlignment="1">
      <alignment vertical="center" wrapText="1"/>
    </xf>
    <xf numFmtId="38" fontId="5" fillId="0" borderId="34" xfId="2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distributed" vertical="center" wrapText="1" justifyLastLine="1"/>
    </xf>
    <xf numFmtId="0" fontId="5" fillId="0" borderId="82" xfId="0" applyFont="1" applyBorder="1" applyAlignment="1">
      <alignment horizontal="distributed" vertical="center" justifyLastLine="1"/>
    </xf>
    <xf numFmtId="3" fontId="5" fillId="0" borderId="19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5" fillId="0" borderId="127" xfId="0" applyFont="1" applyBorder="1" applyAlignment="1">
      <alignment horizontal="distributed" vertical="center" justifyLastLine="1"/>
    </xf>
    <xf numFmtId="3" fontId="5" fillId="0" borderId="29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0" borderId="50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0" fillId="0" borderId="130" xfId="0" applyBorder="1"/>
    <xf numFmtId="0" fontId="22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178" fontId="5" fillId="0" borderId="19" xfId="2" applyNumberFormat="1" applyFont="1" applyBorder="1" applyAlignment="1">
      <alignment horizontal="right" vertical="center" wrapText="1" shrinkToFit="1"/>
    </xf>
    <xf numFmtId="178" fontId="5" fillId="0" borderId="20" xfId="2" applyNumberFormat="1" applyFont="1" applyBorder="1" applyAlignment="1">
      <alignment horizontal="right" vertical="center" wrapText="1"/>
    </xf>
    <xf numFmtId="178" fontId="5" fillId="0" borderId="22" xfId="2" applyNumberFormat="1" applyFont="1" applyBorder="1" applyAlignment="1">
      <alignment horizontal="right" vertical="center" wrapText="1"/>
    </xf>
    <xf numFmtId="178" fontId="5" fillId="0" borderId="21" xfId="2" applyNumberFormat="1" applyFont="1" applyBorder="1" applyAlignment="1">
      <alignment horizontal="right" vertical="center" wrapText="1"/>
    </xf>
    <xf numFmtId="178" fontId="5" fillId="0" borderId="23" xfId="2" applyNumberFormat="1" applyFont="1" applyBorder="1" applyAlignment="1">
      <alignment horizontal="right" vertical="center" wrapText="1"/>
    </xf>
    <xf numFmtId="178" fontId="5" fillId="0" borderId="24" xfId="2" applyNumberFormat="1" applyFont="1" applyBorder="1" applyAlignment="1">
      <alignment horizontal="right" vertical="center" wrapText="1"/>
    </xf>
    <xf numFmtId="0" fontId="5" fillId="0" borderId="45" xfId="0" applyFont="1" applyBorder="1" applyAlignment="1">
      <alignment horizontal="center" vertical="top" wrapText="1"/>
    </xf>
    <xf numFmtId="176" fontId="5" fillId="0" borderId="96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center" vertical="center" wrapText="1"/>
    </xf>
    <xf numFmtId="176" fontId="5" fillId="0" borderId="47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31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0" fontId="11" fillId="0" borderId="82" xfId="0" applyFont="1" applyBorder="1" applyAlignment="1">
      <alignment horizontal="distributed" vertical="center" wrapText="1" justifyLastLine="1"/>
    </xf>
    <xf numFmtId="178" fontId="5" fillId="0" borderId="19" xfId="2" applyNumberFormat="1" applyFont="1" applyBorder="1" applyAlignment="1">
      <alignment horizontal="right" vertical="center" wrapText="1"/>
    </xf>
    <xf numFmtId="0" fontId="5" fillId="0" borderId="117" xfId="0" applyFont="1" applyBorder="1" applyAlignment="1">
      <alignment horizontal="center" vertical="top" wrapText="1"/>
    </xf>
    <xf numFmtId="176" fontId="5" fillId="0" borderId="99" xfId="0" applyNumberFormat="1" applyFont="1" applyBorder="1" applyAlignment="1">
      <alignment horizontal="center" vertical="center" wrapText="1"/>
    </xf>
    <xf numFmtId="176" fontId="5" fillId="0" borderId="100" xfId="0" applyNumberFormat="1" applyFont="1" applyBorder="1" applyAlignment="1">
      <alignment horizontal="center" vertical="center" wrapText="1"/>
    </xf>
    <xf numFmtId="176" fontId="5" fillId="0" borderId="132" xfId="0" applyNumberFormat="1" applyFont="1" applyBorder="1" applyAlignment="1">
      <alignment horizontal="center" vertical="center" wrapText="1"/>
    </xf>
    <xf numFmtId="176" fontId="5" fillId="0" borderId="101" xfId="0" applyNumberFormat="1" applyFont="1" applyBorder="1" applyAlignment="1">
      <alignment horizontal="center" vertical="center" wrapText="1"/>
    </xf>
    <xf numFmtId="176" fontId="5" fillId="0" borderId="103" xfId="0" applyNumberFormat="1" applyFont="1" applyBorder="1" applyAlignment="1">
      <alignment horizontal="center" vertical="center" wrapText="1"/>
    </xf>
    <xf numFmtId="176" fontId="5" fillId="0" borderId="133" xfId="0" applyNumberFormat="1" applyFont="1" applyBorder="1" applyAlignment="1">
      <alignment horizontal="center" vertical="center" wrapText="1"/>
    </xf>
    <xf numFmtId="176" fontId="5" fillId="0" borderId="134" xfId="0" applyNumberFormat="1" applyFont="1" applyBorder="1" applyAlignment="1">
      <alignment horizontal="center" vertical="center" wrapText="1"/>
    </xf>
    <xf numFmtId="176" fontId="5" fillId="0" borderId="135" xfId="0" applyNumberFormat="1" applyFont="1" applyBorder="1" applyAlignment="1">
      <alignment horizontal="center" vertical="center" wrapText="1"/>
    </xf>
    <xf numFmtId="176" fontId="5" fillId="0" borderId="136" xfId="0" applyNumberFormat="1" applyFont="1" applyBorder="1" applyAlignment="1">
      <alignment horizontal="center" vertical="center" wrapText="1"/>
    </xf>
    <xf numFmtId="0" fontId="5" fillId="0" borderId="92" xfId="0" applyFont="1" applyBorder="1" applyAlignment="1">
      <alignment horizontal="distributed" vertical="center" wrapText="1" justifyLastLine="1"/>
    </xf>
    <xf numFmtId="178" fontId="5" fillId="0" borderId="125" xfId="2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left" vertical="top" wrapText="1"/>
    </xf>
    <xf numFmtId="38" fontId="5" fillId="0" borderId="96" xfId="1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125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distributed" vertical="center" wrapText="1" justifyLastLine="1"/>
    </xf>
    <xf numFmtId="0" fontId="11" fillId="0" borderId="137" xfId="0" applyFont="1" applyBorder="1" applyAlignment="1">
      <alignment horizontal="distributed" vertical="center" wrapText="1" justifyLastLine="1"/>
    </xf>
    <xf numFmtId="38" fontId="5" fillId="0" borderId="138" xfId="1" applyFont="1" applyBorder="1" applyAlignment="1">
      <alignment horizontal="center" vertical="center" wrapText="1"/>
    </xf>
    <xf numFmtId="38" fontId="5" fillId="0" borderId="29" xfId="2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center" vertical="center" wrapText="1"/>
    </xf>
    <xf numFmtId="176" fontId="5" fillId="0" borderId="50" xfId="0" applyNumberFormat="1" applyFont="1" applyBorder="1" applyAlignment="1">
      <alignment horizontal="center" vertical="center" wrapText="1"/>
    </xf>
    <xf numFmtId="176" fontId="5" fillId="0" borderId="129" xfId="0" applyNumberFormat="1" applyFont="1" applyBorder="1" applyAlignment="1">
      <alignment horizontal="center" vertical="center" wrapText="1"/>
    </xf>
    <xf numFmtId="176" fontId="5" fillId="0" borderId="120" xfId="0" applyNumberFormat="1" applyFont="1" applyBorder="1" applyAlignment="1">
      <alignment horizontal="center" vertical="center" wrapText="1"/>
    </xf>
    <xf numFmtId="176" fontId="5" fillId="0" borderId="63" xfId="0" applyNumberFormat="1" applyFont="1" applyBorder="1" applyAlignment="1">
      <alignment horizontal="center" vertical="center" wrapText="1"/>
    </xf>
    <xf numFmtId="176" fontId="5" fillId="0" borderId="51" xfId="0" applyNumberFormat="1" applyFont="1" applyBorder="1" applyAlignment="1">
      <alignment horizontal="center" vertical="center" wrapText="1"/>
    </xf>
    <xf numFmtId="176" fontId="5" fillId="0" borderId="5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178" fontId="5" fillId="0" borderId="29" xfId="2" applyNumberFormat="1" applyFont="1" applyBorder="1" applyAlignment="1">
      <alignment horizontal="right" vertical="center" wrapText="1"/>
    </xf>
    <xf numFmtId="178" fontId="5" fillId="0" borderId="50" xfId="2" applyNumberFormat="1" applyFont="1" applyBorder="1" applyAlignment="1">
      <alignment horizontal="right" vertical="center" wrapText="1"/>
    </xf>
    <xf numFmtId="178" fontId="5" fillId="0" borderId="32" xfId="2" applyNumberFormat="1" applyFont="1" applyBorder="1" applyAlignment="1">
      <alignment horizontal="right" vertical="center" wrapText="1"/>
    </xf>
    <xf numFmtId="178" fontId="5" fillId="0" borderId="31" xfId="2" applyNumberFormat="1" applyFont="1" applyBorder="1" applyAlignment="1">
      <alignment horizontal="right" vertical="center" wrapText="1"/>
    </xf>
    <xf numFmtId="178" fontId="5" fillId="0" borderId="30" xfId="2" applyNumberFormat="1" applyFont="1" applyBorder="1" applyAlignment="1">
      <alignment horizontal="right" vertical="center" wrapText="1"/>
    </xf>
    <xf numFmtId="178" fontId="5" fillId="0" borderId="33" xfId="2" applyNumberFormat="1" applyFont="1" applyBorder="1" applyAlignment="1">
      <alignment horizontal="right" vertical="center" wrapText="1"/>
    </xf>
    <xf numFmtId="178" fontId="5" fillId="0" borderId="34" xfId="2" applyNumberFormat="1" applyFont="1" applyBorder="1" applyAlignment="1">
      <alignment horizontal="right" vertical="center" wrapText="1"/>
    </xf>
    <xf numFmtId="0" fontId="16" fillId="0" borderId="0" xfId="0" applyFont="1"/>
    <xf numFmtId="0" fontId="26" fillId="0" borderId="0" xfId="0" applyFont="1" applyAlignment="1">
      <alignment vertical="center"/>
    </xf>
    <xf numFmtId="0" fontId="7" fillId="0" borderId="0" xfId="0" applyFont="1"/>
    <xf numFmtId="0" fontId="2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38" fontId="5" fillId="0" borderId="43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0" borderId="86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87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125" xfId="1" applyFont="1" applyBorder="1" applyAlignment="1">
      <alignment vertical="center"/>
    </xf>
    <xf numFmtId="38" fontId="5" fillId="0" borderId="90" xfId="1" applyFont="1" applyBorder="1" applyAlignment="1">
      <alignment vertical="center"/>
    </xf>
    <xf numFmtId="179" fontId="5" fillId="0" borderId="43" xfId="0" applyNumberFormat="1" applyFont="1" applyBorder="1" applyAlignment="1">
      <alignment vertical="center"/>
    </xf>
    <xf numFmtId="179" fontId="5" fillId="0" borderId="19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86" xfId="0" applyNumberFormat="1" applyFont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79" fontId="5" fillId="0" borderId="87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9" fontId="5" fillId="0" borderId="125" xfId="0" applyNumberFormat="1" applyFont="1" applyBorder="1" applyAlignment="1">
      <alignment vertical="center"/>
    </xf>
    <xf numFmtId="179" fontId="5" fillId="0" borderId="90" xfId="0" applyNumberFormat="1" applyFont="1" applyBorder="1" applyAlignment="1">
      <alignment vertical="center"/>
    </xf>
    <xf numFmtId="38" fontId="5" fillId="0" borderId="43" xfId="1" applyFont="1" applyBorder="1" applyAlignment="1">
      <alignment horizontal="right" vertical="center"/>
    </xf>
    <xf numFmtId="38" fontId="5" fillId="0" borderId="95" xfId="1" applyFont="1" applyBorder="1" applyAlignment="1">
      <alignment vertical="center"/>
    </xf>
    <xf numFmtId="38" fontId="5" fillId="0" borderId="87" xfId="1" applyFont="1" applyBorder="1" applyAlignment="1">
      <alignment horizontal="right" vertical="center"/>
    </xf>
    <xf numFmtId="38" fontId="5" fillId="0" borderId="94" xfId="1" applyFont="1" applyBorder="1" applyAlignment="1">
      <alignment vertical="center"/>
    </xf>
    <xf numFmtId="38" fontId="5" fillId="0" borderId="94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2" applyFont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90" xfId="1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79" fontId="5" fillId="0" borderId="143" xfId="0" applyNumberFormat="1" applyFont="1" applyBorder="1" applyAlignment="1">
      <alignment vertical="center"/>
    </xf>
    <xf numFmtId="179" fontId="5" fillId="0" borderId="29" xfId="0" applyNumberFormat="1" applyFont="1" applyBorder="1" applyAlignment="1">
      <alignment vertical="center"/>
    </xf>
    <xf numFmtId="179" fontId="5" fillId="0" borderId="111" xfId="0" applyNumberFormat="1" applyFont="1" applyBorder="1" applyAlignment="1">
      <alignment vertical="center"/>
    </xf>
    <xf numFmtId="179" fontId="5" fillId="0" borderId="144" xfId="0" applyNumberFormat="1" applyFont="1" applyBorder="1" applyAlignment="1">
      <alignment vertical="center"/>
    </xf>
    <xf numFmtId="179" fontId="5" fillId="0" borderId="30" xfId="0" applyNumberFormat="1" applyFont="1" applyBorder="1" applyAlignment="1">
      <alignment vertical="center"/>
    </xf>
    <xf numFmtId="179" fontId="5" fillId="0" borderId="109" xfId="0" applyNumberFormat="1" applyFont="1" applyBorder="1" applyAlignment="1">
      <alignment vertical="center"/>
    </xf>
    <xf numFmtId="179" fontId="5" fillId="0" borderId="30" xfId="0" applyNumberFormat="1" applyFont="1" applyBorder="1" applyAlignment="1">
      <alignment horizontal="right" vertical="center"/>
    </xf>
    <xf numFmtId="179" fontId="5" fillId="0" borderId="29" xfId="0" applyNumberFormat="1" applyFont="1" applyBorder="1" applyAlignment="1">
      <alignment horizontal="right" vertical="center"/>
    </xf>
    <xf numFmtId="179" fontId="5" fillId="0" borderId="111" xfId="0" applyNumberFormat="1" applyFont="1" applyBorder="1" applyAlignment="1">
      <alignment horizontal="right" vertical="center"/>
    </xf>
    <xf numFmtId="0" fontId="5" fillId="0" borderId="143" xfId="5" applyNumberFormat="1" applyFont="1" applyBorder="1" applyAlignment="1">
      <alignment vertical="center"/>
    </xf>
    <xf numFmtId="179" fontId="5" fillId="0" borderId="30" xfId="0" applyNumberFormat="1" applyFont="1" applyBorder="1" applyAlignment="1">
      <alignment horizontal="center" vertical="center"/>
    </xf>
    <xf numFmtId="179" fontId="5" fillId="0" borderId="31" xfId="0" applyNumberFormat="1" applyFont="1" applyBorder="1" applyAlignment="1">
      <alignment vertical="center"/>
    </xf>
    <xf numFmtId="179" fontId="5" fillId="0" borderId="111" xfId="0" applyNumberFormat="1" applyFont="1" applyBorder="1" applyAlignment="1">
      <alignment horizontal="center" vertical="center"/>
    </xf>
    <xf numFmtId="179" fontId="5" fillId="0" borderId="31" xfId="0" applyNumberFormat="1" applyFont="1" applyBorder="1" applyAlignment="1">
      <alignment horizontal="center" vertical="center"/>
    </xf>
    <xf numFmtId="179" fontId="5" fillId="0" borderId="143" xfId="0" applyNumberFormat="1" applyFont="1" applyBorder="1" applyAlignment="1">
      <alignment horizontal="center" vertical="center"/>
    </xf>
    <xf numFmtId="179" fontId="5" fillId="0" borderId="1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38" fontId="5" fillId="0" borderId="40" xfId="2" applyFont="1" applyBorder="1" applyAlignment="1">
      <alignment horizontal="right" vertical="center"/>
    </xf>
    <xf numFmtId="38" fontId="5" fillId="0" borderId="14" xfId="2" applyFont="1" applyBorder="1" applyAlignment="1">
      <alignment horizontal="right" vertical="center"/>
    </xf>
    <xf numFmtId="38" fontId="5" fillId="0" borderId="12" xfId="2" applyFont="1" applyBorder="1" applyAlignment="1">
      <alignment horizontal="right" vertical="center"/>
    </xf>
    <xf numFmtId="38" fontId="5" fillId="0" borderId="47" xfId="2" applyFont="1" applyBorder="1" applyAlignment="1">
      <alignment horizontal="right" vertical="center"/>
    </xf>
    <xf numFmtId="38" fontId="5" fillId="0" borderId="15" xfId="2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justifyLastLine="1"/>
    </xf>
    <xf numFmtId="38" fontId="9" fillId="0" borderId="19" xfId="1" applyFont="1" applyFill="1" applyBorder="1" applyAlignment="1">
      <alignment horizontal="right" vertical="center"/>
    </xf>
    <xf numFmtId="38" fontId="9" fillId="0" borderId="20" xfId="1" applyFont="1" applyFill="1" applyBorder="1" applyAlignment="1">
      <alignment horizontal="right" vertical="center"/>
    </xf>
    <xf numFmtId="38" fontId="9" fillId="0" borderId="40" xfId="1" applyFont="1" applyFill="1" applyBorder="1" applyAlignment="1">
      <alignment horizontal="right" vertical="center"/>
    </xf>
    <xf numFmtId="38" fontId="9" fillId="0" borderId="145" xfId="1" applyFont="1" applyFill="1" applyBorder="1" applyAlignment="1">
      <alignment horizontal="right" vertical="center"/>
    </xf>
    <xf numFmtId="38" fontId="9" fillId="0" borderId="146" xfId="1" applyFont="1" applyFill="1" applyBorder="1" applyAlignment="1">
      <alignment horizontal="right" vertical="center"/>
    </xf>
    <xf numFmtId="38" fontId="9" fillId="0" borderId="147" xfId="1" applyFont="1" applyFill="1" applyBorder="1" applyAlignment="1">
      <alignment horizontal="right" vertical="center"/>
    </xf>
    <xf numFmtId="38" fontId="9" fillId="0" borderId="23" xfId="1" applyFont="1" applyFill="1" applyBorder="1" applyAlignment="1">
      <alignment horizontal="right" vertical="center"/>
    </xf>
    <xf numFmtId="38" fontId="9" fillId="0" borderId="24" xfId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distributed" justifyLastLine="1"/>
    </xf>
    <xf numFmtId="38" fontId="5" fillId="0" borderId="22" xfId="2" applyFont="1" applyBorder="1" applyAlignment="1">
      <alignment horizontal="right" vertical="center"/>
    </xf>
    <xf numFmtId="38" fontId="5" fillId="0" borderId="23" xfId="2" applyFont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0" fontId="5" fillId="0" borderId="82" xfId="0" applyFont="1" applyBorder="1" applyAlignment="1">
      <alignment horizontal="center" vertical="center"/>
    </xf>
    <xf numFmtId="0" fontId="5" fillId="0" borderId="130" xfId="0" applyFont="1" applyBorder="1"/>
    <xf numFmtId="0" fontId="5" fillId="0" borderId="48" xfId="0" applyFont="1" applyBorder="1" applyAlignment="1">
      <alignment horizontal="distributed" justifyLastLine="1"/>
    </xf>
    <xf numFmtId="0" fontId="5" fillId="0" borderId="127" xfId="0" applyFont="1" applyBorder="1" applyAlignment="1">
      <alignment horizontal="center" vertical="center"/>
    </xf>
    <xf numFmtId="38" fontId="5" fillId="0" borderId="29" xfId="1" applyFont="1" applyBorder="1" applyAlignment="1">
      <alignment horizontal="right" vertical="center"/>
    </xf>
    <xf numFmtId="38" fontId="5" fillId="0" borderId="50" xfId="2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38" fontId="5" fillId="0" borderId="30" xfId="1" applyFont="1" applyFill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1" xfId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justifyLastLine="1"/>
    </xf>
    <xf numFmtId="0" fontId="7" fillId="0" borderId="0" xfId="0" applyFont="1" applyBorder="1"/>
    <xf numFmtId="0" fontId="5" fillId="0" borderId="12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0" borderId="18" xfId="2" applyFont="1" applyFill="1" applyBorder="1" applyAlignment="1">
      <alignment vertical="center"/>
    </xf>
    <xf numFmtId="38" fontId="5" fillId="0" borderId="59" xfId="1" applyFont="1" applyBorder="1" applyAlignment="1">
      <alignment horizontal="right" vertical="center"/>
    </xf>
    <xf numFmtId="38" fontId="5" fillId="0" borderId="41" xfId="0" applyNumberFormat="1" applyFont="1" applyBorder="1" applyAlignment="1">
      <alignment horizontal="right" vertical="center"/>
    </xf>
    <xf numFmtId="38" fontId="5" fillId="0" borderId="125" xfId="2" applyFont="1" applyBorder="1" applyAlignment="1">
      <alignment horizontal="right" vertical="center"/>
    </xf>
    <xf numFmtId="38" fontId="2" fillId="0" borderId="0" xfId="2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11" fillId="0" borderId="82" xfId="0" applyFont="1" applyBorder="1" applyAlignment="1">
      <alignment horizontal="center" vertical="center" wrapText="1"/>
    </xf>
    <xf numFmtId="38" fontId="5" fillId="0" borderId="11" xfId="1" applyFont="1" applyBorder="1" applyAlignment="1">
      <alignment horizontal="right" vertical="center" wrapText="1"/>
    </xf>
    <xf numFmtId="38" fontId="5" fillId="0" borderId="59" xfId="1" applyFont="1" applyBorder="1" applyAlignment="1">
      <alignment horizontal="right" vertical="center" wrapText="1"/>
    </xf>
    <xf numFmtId="38" fontId="5" fillId="0" borderId="125" xfId="1" applyFont="1" applyBorder="1" applyAlignment="1">
      <alignment horizontal="right" vertical="center" wrapText="1"/>
    </xf>
    <xf numFmtId="38" fontId="5" fillId="0" borderId="24" xfId="1" applyFont="1" applyBorder="1" applyAlignment="1">
      <alignment horizontal="right" vertical="center" wrapText="1"/>
    </xf>
    <xf numFmtId="38" fontId="5" fillId="0" borderId="0" xfId="2" applyFont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38" fontId="5" fillId="0" borderId="100" xfId="1" applyFont="1" applyBorder="1" applyAlignment="1">
      <alignment horizontal="right" vertical="center" wrapText="1"/>
    </xf>
    <xf numFmtId="38" fontId="5" fillId="0" borderId="135" xfId="1" applyFont="1" applyBorder="1" applyAlignment="1">
      <alignment horizontal="right" vertical="center" wrapText="1"/>
    </xf>
    <xf numFmtId="0" fontId="11" fillId="0" borderId="82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vertical="center"/>
    </xf>
    <xf numFmtId="1" fontId="2" fillId="0" borderId="0" xfId="0" applyNumberFormat="1" applyFont="1"/>
    <xf numFmtId="38" fontId="5" fillId="0" borderId="100" xfId="1" applyFont="1" applyFill="1" applyBorder="1" applyAlignment="1">
      <alignment horizontal="right" vertical="center"/>
    </xf>
    <xf numFmtId="0" fontId="7" fillId="0" borderId="149" xfId="0" applyFont="1" applyBorder="1"/>
    <xf numFmtId="38" fontId="5" fillId="0" borderId="46" xfId="1" applyFont="1" applyBorder="1" applyAlignment="1">
      <alignment horizontal="right" vertical="center"/>
    </xf>
    <xf numFmtId="38" fontId="5" fillId="0" borderId="6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61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0" fontId="11" fillId="0" borderId="137" xfId="0" applyFont="1" applyBorder="1" applyAlignment="1">
      <alignment horizontal="center" vertical="center" wrapText="1"/>
    </xf>
    <xf numFmtId="38" fontId="5" fillId="0" borderId="29" xfId="1" applyFont="1" applyBorder="1" applyAlignment="1">
      <alignment horizontal="right" vertical="center" wrapText="1"/>
    </xf>
    <xf numFmtId="0" fontId="11" fillId="0" borderId="127" xfId="0" applyFont="1" applyBorder="1" applyAlignment="1">
      <alignment horizontal="center" vertical="center"/>
    </xf>
    <xf numFmtId="38" fontId="5" fillId="0" borderId="113" xfId="1" applyFont="1" applyFill="1" applyBorder="1" applyAlignment="1">
      <alignment horizontal="right" vertical="center"/>
    </xf>
    <xf numFmtId="38" fontId="5" fillId="0" borderId="53" xfId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Border="1" applyAlignment="1">
      <alignment vertical="center"/>
    </xf>
    <xf numFmtId="0" fontId="5" fillId="0" borderId="150" xfId="0" applyFont="1" applyBorder="1" applyAlignment="1">
      <alignment horizontal="center" vertical="center" wrapText="1"/>
    </xf>
    <xf numFmtId="0" fontId="11" fillId="0" borderId="56" xfId="4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124" xfId="0" applyFont="1" applyBorder="1" applyAlignment="1">
      <alignment horizontal="center" vertical="center" shrinkToFit="1"/>
    </xf>
    <xf numFmtId="0" fontId="11" fillId="0" borderId="7" xfId="4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center" vertical="center" shrinkToFit="1"/>
    </xf>
    <xf numFmtId="0" fontId="7" fillId="0" borderId="25" xfId="4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8" xfId="4" applyFont="1" applyBorder="1" applyAlignment="1">
      <alignment vertical="center" wrapText="1"/>
    </xf>
    <xf numFmtId="38" fontId="12" fillId="0" borderId="59" xfId="1" applyFont="1" applyBorder="1" applyAlignment="1">
      <alignment horizontal="right" vertical="center" shrinkToFit="1"/>
    </xf>
    <xf numFmtId="38" fontId="12" fillId="0" borderId="11" xfId="1" applyFont="1" applyBorder="1" applyAlignment="1">
      <alignment horizontal="right" vertical="center" shrinkToFit="1"/>
    </xf>
    <xf numFmtId="38" fontId="12" fillId="0" borderId="39" xfId="1" applyFont="1" applyBorder="1" applyAlignment="1">
      <alignment horizontal="right" vertical="center" shrinkToFit="1"/>
    </xf>
    <xf numFmtId="38" fontId="12" fillId="0" borderId="19" xfId="1" applyFont="1" applyBorder="1" applyAlignment="1">
      <alignment horizontal="right" vertical="center" shrinkToFit="1"/>
    </xf>
    <xf numFmtId="38" fontId="12" fillId="0" borderId="83" xfId="1" applyFont="1" applyBorder="1" applyAlignment="1">
      <alignment horizontal="right" vertical="center" shrinkToFit="1"/>
    </xf>
    <xf numFmtId="38" fontId="12" fillId="0" borderId="14" xfId="1" applyFont="1" applyBorder="1" applyAlignment="1">
      <alignment horizontal="right" vertical="center" shrinkToFit="1"/>
    </xf>
    <xf numFmtId="38" fontId="12" fillId="0" borderId="12" xfId="1" applyFont="1" applyBorder="1" applyAlignment="1">
      <alignment horizontal="right" vertical="center" shrinkToFit="1"/>
    </xf>
    <xf numFmtId="38" fontId="12" fillId="0" borderId="15" xfId="1" applyFont="1" applyBorder="1" applyAlignment="1">
      <alignment horizontal="right" vertical="center" shrinkToFit="1"/>
    </xf>
    <xf numFmtId="38" fontId="12" fillId="0" borderId="16" xfId="1" applyFont="1" applyBorder="1" applyAlignment="1">
      <alignment horizontal="right" vertical="center" shrinkToFit="1"/>
    </xf>
    <xf numFmtId="0" fontId="22" fillId="0" borderId="0" xfId="4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 shrinkToFit="1"/>
    </xf>
    <xf numFmtId="38" fontId="12" fillId="0" borderId="22" xfId="1" applyFont="1" applyBorder="1" applyAlignment="1">
      <alignment horizontal="right" vertical="center" shrinkToFit="1"/>
    </xf>
    <xf numFmtId="38" fontId="12" fillId="0" borderId="20" xfId="1" applyFont="1" applyBorder="1" applyAlignment="1">
      <alignment horizontal="right" vertical="center" shrinkToFit="1"/>
    </xf>
    <xf numFmtId="38" fontId="12" fillId="0" borderId="23" xfId="1" applyFont="1" applyBorder="1" applyAlignment="1">
      <alignment horizontal="right" vertical="center" shrinkToFit="1"/>
    </xf>
    <xf numFmtId="38" fontId="12" fillId="0" borderId="24" xfId="1" applyFont="1" applyBorder="1" applyAlignment="1">
      <alignment horizontal="right" vertical="center" shrinkToFit="1"/>
    </xf>
    <xf numFmtId="0" fontId="5" fillId="0" borderId="26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/>
    </xf>
    <xf numFmtId="0" fontId="11" fillId="0" borderId="98" xfId="4" applyFont="1" applyBorder="1" applyAlignment="1">
      <alignment vertical="center" shrinkToFit="1"/>
    </xf>
    <xf numFmtId="0" fontId="5" fillId="0" borderId="25" xfId="4" applyFont="1" applyBorder="1" applyAlignment="1">
      <alignment horizontal="center" vertical="center"/>
    </xf>
    <xf numFmtId="1" fontId="7" fillId="0" borderId="0" xfId="4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1" fontId="7" fillId="0" borderId="0" xfId="4" applyNumberFormat="1" applyFont="1" applyBorder="1" applyAlignment="1">
      <alignment vertical="center"/>
    </xf>
    <xf numFmtId="38" fontId="12" fillId="0" borderId="19" xfId="1" applyFont="1" applyBorder="1" applyAlignment="1" applyProtection="1">
      <alignment horizontal="right" vertical="center" shrinkToFit="1"/>
    </xf>
    <xf numFmtId="38" fontId="12" fillId="0" borderId="22" xfId="1" applyFont="1" applyBorder="1" applyAlignment="1" applyProtection="1">
      <alignment horizontal="right" vertical="center" shrinkToFit="1"/>
    </xf>
    <xf numFmtId="38" fontId="12" fillId="0" borderId="20" xfId="1" applyFont="1" applyBorder="1" applyAlignment="1" applyProtection="1">
      <alignment horizontal="right" vertical="center" shrinkToFit="1"/>
    </xf>
    <xf numFmtId="38" fontId="12" fillId="0" borderId="23" xfId="1" applyFont="1" applyBorder="1" applyAlignment="1" applyProtection="1">
      <alignment horizontal="right" vertical="center" shrinkToFit="1"/>
    </xf>
    <xf numFmtId="38" fontId="12" fillId="0" borderId="24" xfId="1" applyFont="1" applyBorder="1" applyAlignment="1" applyProtection="1">
      <alignment horizontal="right" vertical="center" shrinkToFit="1"/>
    </xf>
    <xf numFmtId="1" fontId="7" fillId="0" borderId="0" xfId="4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38" fontId="11" fillId="0" borderId="19" xfId="1" applyFont="1" applyBorder="1" applyAlignment="1">
      <alignment horizontal="right" vertical="center" shrinkToFit="1"/>
    </xf>
    <xf numFmtId="38" fontId="11" fillId="0" borderId="83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38" fontId="11" fillId="0" borderId="20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38" fontId="11" fillId="0" borderId="24" xfId="1" applyFont="1" applyBorder="1" applyAlignment="1">
      <alignment horizontal="right" vertical="center" shrinkToFit="1"/>
    </xf>
    <xf numFmtId="1" fontId="5" fillId="0" borderId="0" xfId="4" applyNumberFormat="1" applyFont="1" applyBorder="1" applyAlignment="1">
      <alignment horizontal="right" vertical="center"/>
    </xf>
    <xf numFmtId="0" fontId="5" fillId="0" borderId="48" xfId="4" applyFont="1" applyBorder="1" applyAlignment="1">
      <alignment horizontal="center" vertical="center"/>
    </xf>
    <xf numFmtId="0" fontId="11" fillId="0" borderId="127" xfId="4" applyFont="1" applyBorder="1" applyAlignment="1">
      <alignment horizontal="center" vertical="center" shrinkToFit="1"/>
    </xf>
    <xf numFmtId="38" fontId="11" fillId="0" borderId="29" xfId="1" applyFont="1" applyBorder="1" applyAlignment="1">
      <alignment horizontal="right" vertical="center" shrinkToFit="1"/>
    </xf>
    <xf numFmtId="38" fontId="11" fillId="0" borderId="29" xfId="1" applyFont="1" applyBorder="1" applyAlignment="1" applyProtection="1">
      <alignment horizontal="right" vertical="center" shrinkToFit="1"/>
    </xf>
    <xf numFmtId="38" fontId="11" fillId="0" borderId="50" xfId="1" applyFont="1" applyBorder="1" applyAlignment="1">
      <alignment horizontal="right" vertical="center" shrinkToFit="1"/>
    </xf>
    <xf numFmtId="38" fontId="11" fillId="0" borderId="129" xfId="1" applyFont="1" applyBorder="1" applyAlignment="1">
      <alignment horizontal="right" vertical="center" shrinkToFit="1"/>
    </xf>
    <xf numFmtId="38" fontId="11" fillId="0" borderId="32" xfId="1" applyFont="1" applyBorder="1" applyAlignment="1">
      <alignment horizontal="right" vertical="center" shrinkToFit="1"/>
    </xf>
    <xf numFmtId="38" fontId="11" fillId="0" borderId="30" xfId="1" applyFont="1" applyBorder="1" applyAlignment="1">
      <alignment horizontal="right" vertical="center" shrinkToFit="1"/>
    </xf>
    <xf numFmtId="38" fontId="11" fillId="0" borderId="33" xfId="1" applyFont="1" applyBorder="1" applyAlignment="1">
      <alignment horizontal="right" vertical="center" shrinkToFit="1"/>
    </xf>
    <xf numFmtId="38" fontId="11" fillId="0" borderId="34" xfId="1" applyFont="1" applyBorder="1" applyAlignment="1">
      <alignment horizontal="right" vertical="center" shrinkToFit="1"/>
    </xf>
    <xf numFmtId="0" fontId="33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124" xfId="0" applyFont="1" applyBorder="1" applyAlignment="1">
      <alignment horizontal="center" vertical="center" shrinkToFit="1"/>
    </xf>
    <xf numFmtId="0" fontId="2" fillId="0" borderId="151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150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9" xfId="0" applyFont="1" applyBorder="1" applyAlignment="1">
      <alignment horizontal="center" vertical="center" shrinkToFit="1"/>
    </xf>
    <xf numFmtId="3" fontId="2" fillId="0" borderId="19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62" xfId="0" applyFont="1" applyBorder="1" applyAlignment="1">
      <alignment horizontal="center" vertical="center" shrinkToFit="1"/>
    </xf>
    <xf numFmtId="3" fontId="2" fillId="0" borderId="29" xfId="0" applyNumberFormat="1" applyFont="1" applyBorder="1" applyAlignment="1">
      <alignment vertical="center" shrinkToFit="1"/>
    </xf>
    <xf numFmtId="3" fontId="2" fillId="0" borderId="30" xfId="0" applyNumberFormat="1" applyFont="1" applyBorder="1" applyAlignment="1">
      <alignment vertical="center" shrinkToFit="1"/>
    </xf>
    <xf numFmtId="3" fontId="2" fillId="0" borderId="50" xfId="0" applyNumberFormat="1" applyFont="1" applyBorder="1" applyAlignment="1">
      <alignment vertical="center" shrinkToFit="1"/>
    </xf>
    <xf numFmtId="3" fontId="2" fillId="0" borderId="32" xfId="0" applyNumberFormat="1" applyFont="1" applyBorder="1" applyAlignment="1">
      <alignment vertical="center" shrinkToFit="1"/>
    </xf>
    <xf numFmtId="3" fontId="2" fillId="0" borderId="33" xfId="0" applyNumberFormat="1" applyFont="1" applyBorder="1" applyAlignment="1">
      <alignment vertical="center" shrinkToFit="1"/>
    </xf>
    <xf numFmtId="3" fontId="2" fillId="0" borderId="34" xfId="0" applyNumberFormat="1" applyFont="1" applyBorder="1" applyAlignment="1">
      <alignment vertical="center" shrinkToFi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3" fontId="2" fillId="0" borderId="0" xfId="0" applyNumberFormat="1" applyFont="1" applyBorder="1" applyAlignment="1">
      <alignment vertical="center" shrinkToFit="1"/>
    </xf>
    <xf numFmtId="3" fontId="2" fillId="0" borderId="0" xfId="0" applyNumberFormat="1" applyFont="1" applyAlignment="1">
      <alignment vertical="center" shrinkToFit="1"/>
    </xf>
    <xf numFmtId="3" fontId="5" fillId="0" borderId="0" xfId="0" applyNumberFormat="1" applyFont="1" applyBorder="1" applyAlignment="1">
      <alignment vertical="center" shrinkToFit="1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152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shrinkToFit="1"/>
    </xf>
    <xf numFmtId="0" fontId="5" fillId="0" borderId="153" xfId="0" applyFont="1" applyBorder="1" applyAlignment="1">
      <alignment horizontal="center" vertical="center" shrinkToFit="1"/>
    </xf>
    <xf numFmtId="0" fontId="10" fillId="0" borderId="74" xfId="0" applyFont="1" applyBorder="1" applyAlignment="1">
      <alignment shrinkToFit="1"/>
    </xf>
    <xf numFmtId="0" fontId="10" fillId="0" borderId="72" xfId="0" applyFont="1" applyBorder="1" applyAlignment="1">
      <alignment shrinkToFit="1"/>
    </xf>
    <xf numFmtId="0" fontId="7" fillId="0" borderId="25" xfId="0" applyFont="1" applyBorder="1" applyAlignment="1">
      <alignment horizontal="justify" vertical="center"/>
    </xf>
    <xf numFmtId="0" fontId="9" fillId="0" borderId="0" xfId="0" applyFont="1" applyBorder="1" applyAlignment="1">
      <alignment horizontal="right" vertical="center"/>
    </xf>
    <xf numFmtId="0" fontId="5" fillId="0" borderId="9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" fontId="5" fillId="0" borderId="43" xfId="0" applyNumberFormat="1" applyFont="1" applyBorder="1" applyAlignment="1">
      <alignment horizontal="right" vertical="center"/>
    </xf>
    <xf numFmtId="3" fontId="5" fillId="0" borderId="86" xfId="0" applyNumberFormat="1" applyFont="1" applyBorder="1" applyAlignment="1">
      <alignment horizontal="right" vertical="center"/>
    </xf>
    <xf numFmtId="3" fontId="5" fillId="0" borderId="95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43" xfId="0" applyNumberFormat="1" applyFont="1" applyBorder="1" applyAlignment="1">
      <alignment vertical="center" shrinkToFit="1"/>
    </xf>
    <xf numFmtId="3" fontId="5" fillId="0" borderId="86" xfId="0" applyNumberFormat="1" applyFont="1" applyBorder="1" applyAlignment="1">
      <alignment vertical="center"/>
    </xf>
    <xf numFmtId="3" fontId="5" fillId="0" borderId="95" xfId="0" applyNumberFormat="1" applyFont="1" applyBorder="1" applyAlignment="1">
      <alignment vertical="center" shrinkToFit="1"/>
    </xf>
    <xf numFmtId="3" fontId="5" fillId="0" borderId="86" xfId="0" applyNumberFormat="1" applyFont="1" applyBorder="1" applyAlignment="1">
      <alignment vertical="center" wrapText="1"/>
    </xf>
    <xf numFmtId="3" fontId="5" fillId="0" borderId="20" xfId="0" applyNumberFormat="1" applyFont="1" applyBorder="1" applyAlignment="1">
      <alignment vertical="center" shrinkToFit="1"/>
    </xf>
    <xf numFmtId="3" fontId="5" fillId="0" borderId="87" xfId="0" applyNumberFormat="1" applyFont="1" applyBorder="1" applyAlignment="1">
      <alignment vertical="center" wrapText="1"/>
    </xf>
    <xf numFmtId="3" fontId="5" fillId="0" borderId="94" xfId="0" applyNumberFormat="1" applyFont="1" applyBorder="1" applyAlignment="1">
      <alignment vertical="center" shrinkToFit="1"/>
    </xf>
    <xf numFmtId="3" fontId="5" fillId="0" borderId="9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5" fillId="0" borderId="43" xfId="0" applyNumberFormat="1" applyFont="1" applyBorder="1" applyAlignment="1">
      <alignment vertical="center"/>
    </xf>
    <xf numFmtId="3" fontId="5" fillId="0" borderId="95" xfId="0" applyNumberFormat="1" applyFont="1" applyBorder="1" applyAlignment="1">
      <alignment vertical="center" wrapText="1"/>
    </xf>
    <xf numFmtId="3" fontId="5" fillId="0" borderId="95" xfId="0" applyNumberFormat="1" applyFont="1" applyBorder="1" applyAlignment="1">
      <alignment vertical="center"/>
    </xf>
    <xf numFmtId="3" fontId="5" fillId="0" borderId="94" xfId="0" applyNumberFormat="1" applyFont="1" applyBorder="1" applyAlignment="1">
      <alignment vertical="center"/>
    </xf>
    <xf numFmtId="3" fontId="5" fillId="0" borderId="94" xfId="0" applyNumberFormat="1" applyFont="1" applyBorder="1" applyAlignment="1">
      <alignment vertical="center" wrapText="1"/>
    </xf>
    <xf numFmtId="3" fontId="5" fillId="0" borderId="25" xfId="0" applyNumberFormat="1" applyFont="1" applyBorder="1" applyAlignment="1">
      <alignment horizontal="right" vertical="center" wrapText="1"/>
    </xf>
    <xf numFmtId="0" fontId="5" fillId="0" borderId="62" xfId="0" applyFont="1" applyBorder="1" applyAlignment="1">
      <alignment horizontal="center" vertical="center" shrinkToFit="1"/>
    </xf>
    <xf numFmtId="10" fontId="5" fillId="0" borderId="143" xfId="0" applyNumberFormat="1" applyFont="1" applyBorder="1" applyAlignment="1">
      <alignment horizontal="right" vertical="center"/>
    </xf>
    <xf numFmtId="10" fontId="5" fillId="0" borderId="110" xfId="0" applyNumberFormat="1" applyFont="1" applyBorder="1" applyAlignment="1">
      <alignment horizontal="right" vertical="center"/>
    </xf>
    <xf numFmtId="10" fontId="5" fillId="0" borderId="114" xfId="0" applyNumberFormat="1" applyFont="1" applyBorder="1" applyAlignment="1">
      <alignment horizontal="right" vertical="center"/>
    </xf>
    <xf numFmtId="10" fontId="5" fillId="0" borderId="111" xfId="0" applyNumberFormat="1" applyFont="1" applyBorder="1" applyAlignment="1">
      <alignment horizontal="right" vertical="center"/>
    </xf>
    <xf numFmtId="10" fontId="5" fillId="0" borderId="113" xfId="0" applyNumberFormat="1" applyFont="1" applyBorder="1" applyAlignment="1">
      <alignment horizontal="right" vertical="center"/>
    </xf>
    <xf numFmtId="10" fontId="5" fillId="0" borderId="138" xfId="0" applyNumberFormat="1" applyFont="1" applyBorder="1" applyAlignment="1">
      <alignment horizontal="right" vertical="center"/>
    </xf>
    <xf numFmtId="10" fontId="5" fillId="0" borderId="30" xfId="0" applyNumberFormat="1" applyFont="1" applyBorder="1" applyAlignment="1">
      <alignment horizontal="right" vertical="center"/>
    </xf>
    <xf numFmtId="10" fontId="5" fillId="0" borderId="115" xfId="0" applyNumberFormat="1" applyFont="1" applyBorder="1" applyAlignment="1">
      <alignment horizontal="right" vertical="center"/>
    </xf>
    <xf numFmtId="3" fontId="0" fillId="0" borderId="0" xfId="0" applyNumberFormat="1" applyBorder="1"/>
    <xf numFmtId="0" fontId="13" fillId="0" borderId="0" xfId="0" applyFont="1"/>
    <xf numFmtId="0" fontId="5" fillId="0" borderId="35" xfId="0" applyFont="1" applyBorder="1" applyAlignment="1">
      <alignment horizontal="center" vertical="center" justifyLastLine="1"/>
    </xf>
    <xf numFmtId="0" fontId="5" fillId="0" borderId="37" xfId="0" applyFont="1" applyBorder="1" applyAlignment="1">
      <alignment horizontal="center" vertical="center" justifyLastLine="1"/>
    </xf>
    <xf numFmtId="0" fontId="5" fillId="0" borderId="56" xfId="0" applyFont="1" applyBorder="1" applyAlignment="1">
      <alignment horizontal="center" vertical="center" shrinkToFit="1"/>
    </xf>
    <xf numFmtId="0" fontId="5" fillId="0" borderId="12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5" fillId="0" borderId="82" xfId="0" applyFont="1" applyBorder="1" applyAlignment="1">
      <alignment horizontal="distributed" vertical="center" wrapText="1" justifyLastLine="1"/>
    </xf>
    <xf numFmtId="38" fontId="5" fillId="0" borderId="11" xfId="1" applyFont="1" applyBorder="1" applyAlignment="1">
      <alignment horizontal="right" vertical="center" wrapText="1" justifyLastLine="1"/>
    </xf>
    <xf numFmtId="38" fontId="5" fillId="0" borderId="83" xfId="1" applyFont="1" applyFill="1" applyBorder="1" applyAlignment="1">
      <alignment horizontal="right" vertical="center"/>
    </xf>
    <xf numFmtId="0" fontId="10" fillId="0" borderId="126" xfId="0" applyFont="1" applyBorder="1" applyAlignment="1">
      <alignment horizontal="distributed" vertical="center" wrapText="1" justifyLastLine="1"/>
    </xf>
    <xf numFmtId="38" fontId="5" fillId="0" borderId="19" xfId="1" applyFont="1" applyBorder="1" applyAlignment="1">
      <alignment horizontal="right" vertical="center" wrapText="1" justifyLastLine="1"/>
    </xf>
    <xf numFmtId="38" fontId="5" fillId="0" borderId="41" xfId="1" applyFont="1" applyBorder="1" applyAlignment="1">
      <alignment horizontal="right" vertical="center" wrapText="1"/>
    </xf>
    <xf numFmtId="38" fontId="5" fillId="0" borderId="23" xfId="1" applyFont="1" applyBorder="1" applyAlignment="1">
      <alignment horizontal="right" vertical="center" wrapText="1"/>
    </xf>
    <xf numFmtId="0" fontId="5" fillId="0" borderId="43" xfId="0" applyFont="1" applyBorder="1" applyAlignment="1">
      <alignment horizontal="distributed" vertical="center" wrapText="1" justifyLastLine="1"/>
    </xf>
    <xf numFmtId="38" fontId="5" fillId="0" borderId="93" xfId="1" applyFont="1" applyBorder="1" applyAlignment="1">
      <alignment horizontal="right" vertical="center" wrapText="1" justifyLastLine="1"/>
    </xf>
    <xf numFmtId="0" fontId="10" fillId="0" borderId="118" xfId="0" applyFont="1" applyBorder="1" applyAlignment="1">
      <alignment horizontal="distributed" vertical="center" wrapText="1" justifyLastLine="1"/>
    </xf>
    <xf numFmtId="0" fontId="5" fillId="0" borderId="154" xfId="0" applyFont="1" applyBorder="1" applyAlignment="1">
      <alignment horizontal="distributed" vertical="center" wrapText="1" justifyLastLine="1"/>
    </xf>
    <xf numFmtId="38" fontId="5" fillId="0" borderId="32" xfId="1" applyFont="1" applyBorder="1" applyAlignment="1">
      <alignment horizontal="right" vertical="center" wrapText="1" justifyLastLine="1"/>
    </xf>
    <xf numFmtId="0" fontId="0" fillId="0" borderId="155" xfId="0" applyBorder="1"/>
    <xf numFmtId="0" fontId="5" fillId="0" borderId="66" xfId="3" applyFont="1" applyFill="1" applyBorder="1" applyAlignment="1">
      <alignment horizontal="center" vertical="center" shrinkToFit="1"/>
    </xf>
    <xf numFmtId="0" fontId="5" fillId="0" borderId="156" xfId="3" applyFont="1" applyFill="1" applyBorder="1" applyAlignment="1">
      <alignment horizontal="center" vertical="center" shrinkToFit="1"/>
    </xf>
    <xf numFmtId="0" fontId="5" fillId="0" borderId="157" xfId="3" applyFont="1" applyFill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 shrinkToFit="1"/>
    </xf>
    <xf numFmtId="0" fontId="5" fillId="0" borderId="67" xfId="3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5" fillId="0" borderId="23" xfId="0" applyNumberFormat="1" applyFont="1" applyFill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41" xfId="0" applyNumberFormat="1" applyFont="1" applyFill="1" applyBorder="1" applyAlignment="1">
      <alignment horizontal="right" vertical="center" wrapText="1"/>
    </xf>
    <xf numFmtId="3" fontId="5" fillId="0" borderId="21" xfId="0" applyNumberFormat="1" applyFont="1" applyFill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0" fillId="0" borderId="126" xfId="0" applyFont="1" applyBorder="1" applyAlignment="1">
      <alignment horizontal="distributed" vertical="center" justifyLastLine="1"/>
    </xf>
    <xf numFmtId="177" fontId="5" fillId="0" borderId="19" xfId="0" applyNumberFormat="1" applyFont="1" applyBorder="1" applyAlignment="1">
      <alignment horizontal="right" vertical="center" wrapText="1" justifyLastLine="1"/>
    </xf>
    <xf numFmtId="177" fontId="5" fillId="0" borderId="19" xfId="0" applyNumberFormat="1" applyFont="1" applyBorder="1" applyAlignment="1">
      <alignment horizontal="right" vertical="center"/>
    </xf>
    <xf numFmtId="177" fontId="5" fillId="0" borderId="22" xfId="0" applyNumberFormat="1" applyFont="1" applyFill="1" applyBorder="1" applyAlignment="1">
      <alignment horizontal="right" vertical="center"/>
    </xf>
    <xf numFmtId="177" fontId="5" fillId="0" borderId="23" xfId="0" applyNumberFormat="1" applyFont="1" applyFill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177" fontId="5" fillId="0" borderId="41" xfId="0" applyNumberFormat="1" applyFont="1" applyFill="1" applyBorder="1" applyAlignment="1">
      <alignment horizontal="right" vertical="center"/>
    </xf>
    <xf numFmtId="177" fontId="5" fillId="0" borderId="21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10" fillId="0" borderId="118" xfId="0" applyFont="1" applyBorder="1" applyAlignment="1">
      <alignment horizontal="distributed" vertical="center" justifyLastLine="1"/>
    </xf>
    <xf numFmtId="0" fontId="5" fillId="0" borderId="127" xfId="0" applyFont="1" applyBorder="1" applyAlignment="1">
      <alignment horizontal="distributed" vertical="center" wrapText="1" justifyLastLine="1"/>
    </xf>
    <xf numFmtId="177" fontId="5" fillId="0" borderId="50" xfId="0" applyNumberFormat="1" applyFont="1" applyBorder="1" applyAlignment="1">
      <alignment horizontal="right" vertical="center"/>
    </xf>
    <xf numFmtId="177" fontId="5" fillId="0" borderId="129" xfId="0" applyNumberFormat="1" applyFont="1" applyFill="1" applyBorder="1" applyAlignment="1">
      <alignment horizontal="right" vertical="center"/>
    </xf>
    <xf numFmtId="177" fontId="5" fillId="0" borderId="53" xfId="0" applyNumberFormat="1" applyFont="1" applyFill="1" applyBorder="1" applyAlignment="1">
      <alignment horizontal="right" vertical="center"/>
    </xf>
    <xf numFmtId="177" fontId="5" fillId="0" borderId="54" xfId="0" applyNumberFormat="1" applyFont="1" applyFill="1" applyBorder="1" applyAlignment="1">
      <alignment horizontal="right" vertical="center"/>
    </xf>
    <xf numFmtId="177" fontId="5" fillId="0" borderId="63" xfId="0" applyNumberFormat="1" applyFont="1" applyFill="1" applyBorder="1" applyAlignment="1">
      <alignment horizontal="right" vertical="center"/>
    </xf>
    <xf numFmtId="177" fontId="5" fillId="0" borderId="51" xfId="0" applyNumberFormat="1" applyFont="1" applyBorder="1" applyAlignment="1">
      <alignment horizontal="right" vertical="center"/>
    </xf>
    <xf numFmtId="177" fontId="5" fillId="0" borderId="55" xfId="0" applyNumberFormat="1" applyFont="1" applyBorder="1" applyAlignment="1">
      <alignment horizontal="right" vertical="center"/>
    </xf>
    <xf numFmtId="0" fontId="27" fillId="0" borderId="0" xfId="0" applyFont="1"/>
    <xf numFmtId="0" fontId="5" fillId="0" borderId="57" xfId="3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8" xfId="3" applyFont="1" applyBorder="1" applyAlignment="1">
      <alignment horizontal="distributed" vertical="center" justifyLastLine="1"/>
    </xf>
    <xf numFmtId="0" fontId="5" fillId="0" borderId="44" xfId="3" applyFont="1" applyBorder="1" applyAlignment="1">
      <alignment horizontal="distributed" vertical="center" justifyLastLine="1"/>
    </xf>
    <xf numFmtId="0" fontId="5" fillId="0" borderId="18" xfId="3" applyFont="1" applyBorder="1"/>
    <xf numFmtId="0" fontId="5" fillId="0" borderId="126" xfId="3" applyFont="1" applyBorder="1" applyAlignment="1">
      <alignment horizontal="distributed" vertical="center" justifyLastLine="1"/>
    </xf>
    <xf numFmtId="0" fontId="5" fillId="0" borderId="158" xfId="3" applyFont="1" applyBorder="1" applyAlignment="1">
      <alignment horizontal="distributed" vertical="center" justifyLastLine="1"/>
    </xf>
    <xf numFmtId="0" fontId="5" fillId="0" borderId="159" xfId="3" applyFont="1" applyBorder="1" applyAlignment="1">
      <alignment horizontal="distributed" vertical="center" justifyLastLine="1"/>
    </xf>
    <xf numFmtId="0" fontId="11" fillId="0" borderId="18" xfId="3" applyFont="1" applyBorder="1" applyAlignment="1">
      <alignment horizontal="distributed" vertical="center" wrapText="1" justifyLastLine="1"/>
    </xf>
    <xf numFmtId="0" fontId="5" fillId="0" borderId="92" xfId="3" applyFont="1" applyBorder="1" applyAlignment="1">
      <alignment horizontal="distributed" vertical="center" justifyLastLine="1"/>
    </xf>
    <xf numFmtId="3" fontId="5" fillId="0" borderId="22" xfId="3" applyNumberFormat="1" applyFont="1" applyBorder="1" applyAlignment="1">
      <alignment vertical="center" wrapText="1"/>
    </xf>
    <xf numFmtId="0" fontId="11" fillId="0" borderId="43" xfId="3" applyFont="1" applyBorder="1" applyAlignment="1">
      <alignment horizontal="distributed" vertical="center" justifyLastLine="1"/>
    </xf>
    <xf numFmtId="0" fontId="11" fillId="0" borderId="18" xfId="3" applyFont="1" applyBorder="1" applyAlignment="1">
      <alignment horizontal="distributed" vertical="center" justifyLastLine="1"/>
    </xf>
    <xf numFmtId="0" fontId="5" fillId="0" borderId="118" xfId="3" applyFont="1" applyBorder="1" applyAlignment="1">
      <alignment horizontal="distributed" vertical="center" justifyLastLine="1"/>
    </xf>
    <xf numFmtId="0" fontId="11" fillId="0" borderId="49" xfId="3" applyFont="1" applyBorder="1" applyAlignment="1">
      <alignment horizontal="distributed" vertical="center" wrapText="1" justifyLastLine="1"/>
    </xf>
    <xf numFmtId="0" fontId="11" fillId="0" borderId="28" xfId="3" applyFont="1" applyBorder="1" applyAlignment="1">
      <alignment horizontal="distributed" vertical="center" wrapText="1" justifyLastLine="1"/>
    </xf>
    <xf numFmtId="0" fontId="5" fillId="0" borderId="29" xfId="0" applyFont="1" applyBorder="1" applyAlignment="1">
      <alignment horizontal="right" vertical="center" wrapText="1" justifyLastLine="1"/>
    </xf>
    <xf numFmtId="0" fontId="34" fillId="0" borderId="0" xfId="3" applyFont="1" applyAlignment="1">
      <alignment horizontal="center" vertical="center"/>
    </xf>
    <xf numFmtId="0" fontId="35" fillId="0" borderId="1" xfId="3" applyFont="1" applyBorder="1" applyAlignment="1">
      <alignment horizontal="left" vertical="center"/>
    </xf>
    <xf numFmtId="0" fontId="35" fillId="0" borderId="35" xfId="3" applyFont="1" applyBorder="1" applyAlignment="1">
      <alignment horizontal="center" vertical="center" justifyLastLine="1"/>
    </xf>
    <xf numFmtId="0" fontId="35" fillId="0" borderId="37" xfId="3" applyFont="1" applyBorder="1" applyAlignment="1">
      <alignment horizontal="center" vertical="center" justifyLastLine="1"/>
    </xf>
    <xf numFmtId="0" fontId="35" fillId="0" borderId="4" xfId="3" applyFont="1" applyBorder="1" applyAlignment="1">
      <alignment horizontal="center" vertical="center" shrinkToFit="1"/>
    </xf>
    <xf numFmtId="0" fontId="35" fillId="0" borderId="5" xfId="3" applyFont="1" applyBorder="1" applyAlignment="1">
      <alignment horizontal="center" vertical="center" shrinkToFit="1"/>
    </xf>
    <xf numFmtId="0" fontId="35" fillId="0" borderId="56" xfId="3" applyFont="1" applyBorder="1" applyAlignment="1">
      <alignment horizontal="center" vertical="center" shrinkToFit="1"/>
    </xf>
    <xf numFmtId="0" fontId="35" fillId="0" borderId="38" xfId="3" applyFont="1" applyBorder="1" applyAlignment="1">
      <alignment horizontal="center" vertical="center" shrinkToFit="1"/>
    </xf>
    <xf numFmtId="0" fontId="35" fillId="0" borderId="124" xfId="3" applyFont="1" applyBorder="1" applyAlignment="1">
      <alignment horizontal="center" vertical="center" shrinkToFit="1"/>
    </xf>
    <xf numFmtId="0" fontId="35" fillId="0" borderId="6" xfId="3" applyFont="1" applyBorder="1" applyAlignment="1">
      <alignment horizontal="center" vertical="center" shrinkToFit="1"/>
    </xf>
    <xf numFmtId="0" fontId="35" fillId="0" borderId="7" xfId="3" applyFont="1" applyBorder="1" applyAlignment="1">
      <alignment horizontal="center" vertical="center" shrinkToFit="1"/>
    </xf>
    <xf numFmtId="0" fontId="35" fillId="0" borderId="8" xfId="3" applyFont="1" applyBorder="1" applyAlignment="1">
      <alignment horizontal="center" vertical="center" shrinkToFit="1"/>
    </xf>
    <xf numFmtId="0" fontId="35" fillId="0" borderId="0" xfId="3" applyFont="1" applyAlignment="1">
      <alignment vertical="center"/>
    </xf>
    <xf numFmtId="0" fontId="35" fillId="0" borderId="17" xfId="3" applyFont="1" applyBorder="1" applyAlignment="1">
      <alignment horizontal="center" vertical="center"/>
    </xf>
    <xf numFmtId="0" fontId="35" fillId="0" borderId="45" xfId="3" applyFont="1" applyBorder="1" applyAlignment="1">
      <alignment horizontal="center" vertical="center" wrapText="1"/>
    </xf>
    <xf numFmtId="38" fontId="35" fillId="0" borderId="11" xfId="1" applyFont="1" applyBorder="1" applyAlignment="1">
      <alignment horizontal="right" vertical="center" wrapText="1" justifyLastLine="1"/>
    </xf>
    <xf numFmtId="3" fontId="35" fillId="0" borderId="11" xfId="3" applyNumberFormat="1" applyFont="1" applyBorder="1" applyAlignment="1">
      <alignment vertical="center" wrapText="1"/>
    </xf>
    <xf numFmtId="3" fontId="35" fillId="0" borderId="11" xfId="3" applyNumberFormat="1" applyFont="1" applyBorder="1" applyAlignment="1">
      <alignment horizontal="right" vertical="center" wrapText="1"/>
    </xf>
    <xf numFmtId="3" fontId="35" fillId="0" borderId="19" xfId="3" applyNumberFormat="1" applyFont="1" applyBorder="1" applyAlignment="1">
      <alignment horizontal="right" vertical="center" wrapText="1"/>
    </xf>
    <xf numFmtId="3" fontId="35" fillId="0" borderId="83" xfId="3" applyNumberFormat="1" applyFont="1" applyBorder="1" applyAlignment="1">
      <alignment horizontal="right" vertical="center" wrapText="1"/>
    </xf>
    <xf numFmtId="3" fontId="35" fillId="0" borderId="12" xfId="3" applyNumberFormat="1" applyFont="1" applyBorder="1" applyAlignment="1">
      <alignment horizontal="right" vertical="center" wrapText="1"/>
    </xf>
    <xf numFmtId="3" fontId="35" fillId="0" borderId="13" xfId="3" applyNumberFormat="1" applyFont="1" applyBorder="1" applyAlignment="1">
      <alignment horizontal="right" vertical="center" wrapText="1"/>
    </xf>
    <xf numFmtId="3" fontId="35" fillId="0" borderId="15" xfId="3" applyNumberFormat="1" applyFont="1" applyBorder="1" applyAlignment="1">
      <alignment horizontal="right" vertical="center" wrapText="1"/>
    </xf>
    <xf numFmtId="3" fontId="35" fillId="0" borderId="16" xfId="3" applyNumberFormat="1" applyFont="1" applyBorder="1" applyAlignment="1">
      <alignment horizontal="right" vertical="center" wrapText="1"/>
    </xf>
    <xf numFmtId="0" fontId="35" fillId="0" borderId="17" xfId="3" applyFont="1" applyBorder="1" applyAlignment="1">
      <alignment horizontal="distributed" vertical="center" justifyLastLine="1"/>
    </xf>
    <xf numFmtId="0" fontId="35" fillId="0" borderId="45" xfId="3" applyFont="1" applyBorder="1" applyAlignment="1">
      <alignment horizontal="left" vertical="top"/>
    </xf>
    <xf numFmtId="38" fontId="36" fillId="0" borderId="19" xfId="0" applyNumberFormat="1" applyFont="1" applyBorder="1" applyAlignment="1">
      <alignment horizontal="right" vertical="center" wrapText="1" justifyLastLine="1"/>
    </xf>
    <xf numFmtId="38" fontId="36" fillId="0" borderId="22" xfId="0" applyNumberFormat="1" applyFont="1" applyBorder="1" applyAlignment="1">
      <alignment horizontal="right" vertical="center" wrapText="1" justifyLastLine="1"/>
    </xf>
    <xf numFmtId="38" fontId="36" fillId="0" borderId="20" xfId="0" applyNumberFormat="1" applyFont="1" applyBorder="1" applyAlignment="1">
      <alignment horizontal="right" vertical="center" wrapText="1" justifyLastLine="1"/>
    </xf>
    <xf numFmtId="38" fontId="36" fillId="0" borderId="21" xfId="0" applyNumberFormat="1" applyFont="1" applyBorder="1" applyAlignment="1">
      <alignment horizontal="right" vertical="center" wrapText="1" justifyLastLine="1"/>
    </xf>
    <xf numFmtId="38" fontId="36" fillId="0" borderId="23" xfId="0" applyNumberFormat="1" applyFont="1" applyBorder="1" applyAlignment="1">
      <alignment horizontal="right" vertical="center" wrapText="1" justifyLastLine="1"/>
    </xf>
    <xf numFmtId="38" fontId="36" fillId="0" borderId="24" xfId="0" applyNumberFormat="1" applyFont="1" applyBorder="1" applyAlignment="1">
      <alignment horizontal="right" vertical="center" wrapText="1" justifyLastLine="1"/>
    </xf>
    <xf numFmtId="0" fontId="35" fillId="0" borderId="25" xfId="3" applyFont="1" applyBorder="1" applyAlignment="1">
      <alignment horizontal="distributed" vertical="center" justifyLastLine="1"/>
    </xf>
    <xf numFmtId="0" fontId="35" fillId="0" borderId="82" xfId="3" applyFont="1" applyBorder="1" applyAlignment="1">
      <alignment horizontal="distributed" vertical="center" wrapText="1" justifyLastLine="1"/>
    </xf>
    <xf numFmtId="38" fontId="36" fillId="0" borderId="19" xfId="1" applyFont="1" applyBorder="1" applyAlignment="1">
      <alignment horizontal="right" vertical="center" wrapText="1"/>
    </xf>
    <xf numFmtId="3" fontId="36" fillId="0" borderId="19" xfId="3" applyNumberFormat="1" applyFont="1" applyBorder="1" applyAlignment="1">
      <alignment horizontal="right" vertical="center" wrapText="1"/>
    </xf>
    <xf numFmtId="3" fontId="36" fillId="0" borderId="22" xfId="3" applyNumberFormat="1" applyFont="1" applyBorder="1" applyAlignment="1">
      <alignment horizontal="right" vertical="center" wrapText="1"/>
    </xf>
    <xf numFmtId="3" fontId="36" fillId="0" borderId="20" xfId="3" applyNumberFormat="1" applyFont="1" applyBorder="1" applyAlignment="1">
      <alignment horizontal="right" vertical="center" wrapText="1"/>
    </xf>
    <xf numFmtId="3" fontId="36" fillId="0" borderId="21" xfId="3" applyNumberFormat="1" applyFont="1" applyBorder="1" applyAlignment="1">
      <alignment horizontal="right" vertical="center" wrapText="1"/>
    </xf>
    <xf numFmtId="3" fontId="36" fillId="0" borderId="23" xfId="3" applyNumberFormat="1" applyFont="1" applyBorder="1" applyAlignment="1">
      <alignment horizontal="right" vertical="center" wrapText="1"/>
    </xf>
    <xf numFmtId="3" fontId="36" fillId="0" borderId="24" xfId="3" applyNumberFormat="1" applyFont="1" applyBorder="1" applyAlignment="1">
      <alignment horizontal="right" vertical="center" wrapText="1"/>
    </xf>
    <xf numFmtId="0" fontId="36" fillId="0" borderId="19" xfId="0" applyFont="1" applyBorder="1" applyAlignment="1">
      <alignment horizontal="right" vertical="center" wrapText="1" justifyLastLine="1"/>
    </xf>
    <xf numFmtId="0" fontId="36" fillId="0" borderId="19" xfId="3" applyFont="1" applyBorder="1" applyAlignment="1">
      <alignment horizontal="right" vertical="center" wrapText="1"/>
    </xf>
    <xf numFmtId="0" fontId="36" fillId="0" borderId="22" xfId="3" applyFont="1" applyBorder="1" applyAlignment="1">
      <alignment horizontal="right" vertical="center" wrapText="1"/>
    </xf>
    <xf numFmtId="0" fontId="36" fillId="0" borderId="20" xfId="3" applyFont="1" applyBorder="1" applyAlignment="1">
      <alignment horizontal="right" vertical="center" wrapText="1"/>
    </xf>
    <xf numFmtId="0" fontId="36" fillId="0" borderId="21" xfId="3" applyFont="1" applyBorder="1" applyAlignment="1">
      <alignment horizontal="right" vertical="center" wrapText="1"/>
    </xf>
    <xf numFmtId="0" fontId="36" fillId="0" borderId="23" xfId="3" applyFont="1" applyBorder="1" applyAlignment="1">
      <alignment horizontal="right" vertical="center" wrapText="1"/>
    </xf>
    <xf numFmtId="0" fontId="36" fillId="0" borderId="24" xfId="3" applyFont="1" applyBorder="1" applyAlignment="1">
      <alignment horizontal="right" vertical="center" wrapText="1"/>
    </xf>
    <xf numFmtId="0" fontId="35" fillId="0" borderId="0" xfId="3" applyFont="1" applyAlignment="1">
      <alignment horizontal="left" vertical="center"/>
    </xf>
    <xf numFmtId="0" fontId="35" fillId="0" borderId="1" xfId="3" applyFont="1" applyBorder="1" applyAlignment="1">
      <alignment horizontal="right" vertical="center"/>
    </xf>
    <xf numFmtId="0" fontId="35" fillId="0" borderId="26" xfId="3" applyFont="1" applyBorder="1" applyAlignment="1">
      <alignment horizontal="distributed" vertical="center" justifyLastLine="1"/>
    </xf>
    <xf numFmtId="0" fontId="35" fillId="0" borderId="10" xfId="3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right"/>
    </xf>
    <xf numFmtId="0" fontId="35" fillId="0" borderId="45" xfId="3" applyFont="1" applyBorder="1" applyAlignment="1">
      <alignment horizontal="distributed" vertical="center" wrapText="1" justifyLastLine="1"/>
    </xf>
    <xf numFmtId="38" fontId="35" fillId="0" borderId="19" xfId="1" applyFont="1" applyFill="1" applyBorder="1" applyAlignment="1">
      <alignment horizontal="right" vertical="center" wrapText="1" justifyLastLine="1"/>
    </xf>
    <xf numFmtId="3" fontId="35" fillId="0" borderId="19" xfId="3" applyNumberFormat="1" applyFont="1" applyBorder="1" applyAlignment="1">
      <alignment vertical="center" wrapText="1"/>
    </xf>
    <xf numFmtId="3" fontId="35" fillId="0" borderId="22" xfId="3" applyNumberFormat="1" applyFont="1" applyBorder="1" applyAlignment="1">
      <alignment horizontal="right" vertical="center" wrapText="1"/>
    </xf>
    <xf numFmtId="3" fontId="35" fillId="0" borderId="20" xfId="3" applyNumberFormat="1" applyFont="1" applyBorder="1" applyAlignment="1">
      <alignment horizontal="right" vertical="center" wrapText="1"/>
    </xf>
    <xf numFmtId="3" fontId="35" fillId="0" borderId="21" xfId="3" applyNumberFormat="1" applyFont="1" applyBorder="1" applyAlignment="1">
      <alignment horizontal="right" vertical="center" wrapText="1"/>
    </xf>
    <xf numFmtId="3" fontId="35" fillId="0" borderId="23" xfId="3" applyNumberFormat="1" applyFont="1" applyBorder="1" applyAlignment="1">
      <alignment horizontal="right" vertical="center" wrapText="1"/>
    </xf>
    <xf numFmtId="3" fontId="35" fillId="0" borderId="24" xfId="3" applyNumberFormat="1" applyFont="1" applyBorder="1" applyAlignment="1">
      <alignment horizontal="right" vertical="center" wrapText="1"/>
    </xf>
    <xf numFmtId="0" fontId="37" fillId="0" borderId="82" xfId="3" applyFont="1" applyBorder="1" applyAlignment="1">
      <alignment horizontal="distributed" vertical="center" justifyLastLine="1"/>
    </xf>
    <xf numFmtId="0" fontId="35" fillId="0" borderId="19" xfId="0" applyFont="1" applyBorder="1" applyAlignment="1">
      <alignment vertical="center"/>
    </xf>
    <xf numFmtId="0" fontId="35" fillId="0" borderId="25" xfId="3" applyFont="1" applyBorder="1" applyAlignment="1">
      <alignment horizontal="right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38" fontId="36" fillId="0" borderId="50" xfId="1" applyFont="1" applyBorder="1" applyAlignment="1">
      <alignment vertical="center"/>
    </xf>
    <xf numFmtId="38" fontId="36" fillId="0" borderId="51" xfId="1" applyFont="1" applyBorder="1" applyAlignment="1">
      <alignment vertical="center"/>
    </xf>
    <xf numFmtId="38" fontId="36" fillId="0" borderId="129" xfId="1" applyFont="1" applyBorder="1" applyAlignment="1">
      <alignment vertical="center"/>
    </xf>
    <xf numFmtId="38" fontId="36" fillId="0" borderId="120" xfId="1" applyFont="1" applyBorder="1" applyAlignment="1">
      <alignment vertical="center"/>
    </xf>
    <xf numFmtId="38" fontId="36" fillId="0" borderId="63" xfId="1" applyFont="1" applyBorder="1" applyAlignment="1">
      <alignment vertical="center"/>
    </xf>
    <xf numFmtId="38" fontId="36" fillId="0" borderId="52" xfId="1" applyFont="1" applyBorder="1" applyAlignment="1">
      <alignment vertical="center"/>
    </xf>
    <xf numFmtId="38" fontId="36" fillId="0" borderId="55" xfId="1" applyFont="1" applyBorder="1" applyAlignment="1">
      <alignment vertical="center"/>
    </xf>
    <xf numFmtId="0" fontId="5" fillId="0" borderId="152" xfId="3" applyFont="1" applyBorder="1" applyAlignment="1">
      <alignment horizontal="center" vertical="center" justifyLastLine="1"/>
    </xf>
    <xf numFmtId="0" fontId="7" fillId="0" borderId="0" xfId="0" applyFont="1" applyAlignment="1">
      <alignment vertical="top"/>
    </xf>
    <xf numFmtId="0" fontId="5" fillId="0" borderId="62" xfId="3" applyFont="1" applyBorder="1" applyAlignment="1">
      <alignment horizontal="center" vertical="center" justifyLastLine="1"/>
    </xf>
    <xf numFmtId="3" fontId="5" fillId="0" borderId="50" xfId="3" applyNumberFormat="1" applyFont="1" applyBorder="1" applyAlignment="1">
      <alignment horizontal="center" vertical="center"/>
    </xf>
    <xf numFmtId="3" fontId="5" fillId="0" borderId="51" xfId="3" applyNumberFormat="1" applyFont="1" applyBorder="1" applyAlignment="1">
      <alignment horizontal="center" vertical="center"/>
    </xf>
    <xf numFmtId="3" fontId="5" fillId="0" borderId="129" xfId="3" applyNumberFormat="1" applyFont="1" applyBorder="1" applyAlignment="1">
      <alignment horizontal="center" vertical="center"/>
    </xf>
    <xf numFmtId="3" fontId="5" fillId="0" borderId="128" xfId="3" applyNumberFormat="1" applyFont="1" applyBorder="1" applyAlignment="1">
      <alignment horizontal="center" vertical="center"/>
    </xf>
    <xf numFmtId="3" fontId="5" fillId="0" borderId="55" xfId="3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distributed" wrapText="1" justifyLastLine="1"/>
    </xf>
    <xf numFmtId="0" fontId="10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vertical="center"/>
    </xf>
    <xf numFmtId="0" fontId="5" fillId="0" borderId="152" xfId="0" applyFont="1" applyBorder="1" applyAlignment="1">
      <alignment horizontal="center" vertical="center" wrapText="1" justifyLastLine="1"/>
    </xf>
    <xf numFmtId="0" fontId="10" fillId="0" borderId="160" xfId="0" applyFont="1" applyBorder="1" applyAlignment="1">
      <alignment horizontal="center" vertical="center" wrapText="1" justifyLastLine="1"/>
    </xf>
    <xf numFmtId="0" fontId="5" fillId="0" borderId="139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52" xfId="0" applyFont="1" applyBorder="1" applyAlignment="1">
      <alignment horizontal="distributed" vertical="center" wrapText="1" justifyLastLine="1"/>
    </xf>
    <xf numFmtId="0" fontId="10" fillId="0" borderId="160" xfId="0" applyFont="1" applyBorder="1" applyAlignment="1">
      <alignment horizontal="distributed" vertical="center" wrapText="1" justifyLastLine="1"/>
    </xf>
    <xf numFmtId="0" fontId="5" fillId="0" borderId="153" xfId="0" applyFont="1" applyBorder="1" applyAlignment="1">
      <alignment horizontal="center" vertical="center" wrapText="1"/>
    </xf>
    <xf numFmtId="0" fontId="10" fillId="0" borderId="148" xfId="0" applyFont="1" applyBorder="1" applyAlignment="1">
      <alignment horizontal="distributed" vertical="center" wrapText="1" justifyLastLine="1"/>
    </xf>
    <xf numFmtId="0" fontId="5" fillId="0" borderId="16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8" xfId="0" applyFont="1" applyBorder="1" applyAlignment="1">
      <alignment horizontal="center" vertical="center" wrapText="1"/>
    </xf>
    <xf numFmtId="0" fontId="39" fillId="0" borderId="159" xfId="0" applyFont="1" applyBorder="1" applyAlignment="1">
      <alignment horizontal="center" vertical="center" wrapText="1"/>
    </xf>
    <xf numFmtId="0" fontId="39" fillId="0" borderId="161" xfId="0" applyFont="1" applyBorder="1" applyAlignment="1">
      <alignment horizontal="center" vertical="center" wrapText="1"/>
    </xf>
    <xf numFmtId="0" fontId="11" fillId="0" borderId="82" xfId="4" applyFont="1" applyBorder="1" applyAlignment="1">
      <alignment horizontal="center" vertical="center" shrinkToFit="1"/>
    </xf>
    <xf numFmtId="177" fontId="5" fillId="0" borderId="10" xfId="0" applyNumberFormat="1" applyFont="1" applyBorder="1" applyAlignment="1">
      <alignment horizontal="right" vertical="center" wrapText="1"/>
    </xf>
    <xf numFmtId="177" fontId="5" fillId="0" borderId="161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0" fontId="11" fillId="0" borderId="45" xfId="0" applyFont="1" applyBorder="1" applyAlignment="1">
      <alignment horizontal="center" vertical="center" wrapText="1"/>
    </xf>
    <xf numFmtId="180" fontId="5" fillId="0" borderId="162" xfId="0" applyNumberFormat="1" applyFont="1" applyBorder="1" applyAlignment="1">
      <alignment horizontal="right" vertical="center" wrapText="1"/>
    </xf>
    <xf numFmtId="180" fontId="39" fillId="0" borderId="158" xfId="0" applyNumberFormat="1" applyFont="1" applyBorder="1" applyAlignment="1">
      <alignment horizontal="right" vertical="center" wrapText="1"/>
    </xf>
    <xf numFmtId="180" fontId="39" fillId="0" borderId="163" xfId="0" applyNumberFormat="1" applyFont="1" applyBorder="1" applyAlignment="1">
      <alignment horizontal="right" vertical="center" wrapText="1"/>
    </xf>
    <xf numFmtId="180" fontId="5" fillId="0" borderId="0" xfId="0" applyNumberFormat="1" applyFont="1" applyBorder="1" applyAlignment="1">
      <alignment horizontal="right" vertical="center" wrapText="1"/>
    </xf>
    <xf numFmtId="0" fontId="5" fillId="0" borderId="92" xfId="0" applyFont="1" applyBorder="1" applyAlignment="1">
      <alignment horizontal="center" vertical="center" wrapText="1" justifyLastLine="1"/>
    </xf>
    <xf numFmtId="0" fontId="5" fillId="0" borderId="17" xfId="0" applyFont="1" applyBorder="1" applyAlignment="1">
      <alignment horizontal="distributed"/>
    </xf>
    <xf numFmtId="181" fontId="5" fillId="0" borderId="10" xfId="0" applyNumberFormat="1" applyFont="1" applyBorder="1" applyAlignment="1">
      <alignment horizontal="right" vertical="center" wrapText="1"/>
    </xf>
    <xf numFmtId="181" fontId="39" fillId="0" borderId="43" xfId="0" applyNumberFormat="1" applyFont="1" applyBorder="1" applyAlignment="1">
      <alignment horizontal="right" vertical="center" wrapText="1"/>
    </xf>
    <xf numFmtId="181" fontId="39" fillId="0" borderId="161" xfId="0" applyNumberFormat="1" applyFont="1" applyBorder="1" applyAlignment="1">
      <alignment horizontal="right" vertical="center" wrapText="1"/>
    </xf>
    <xf numFmtId="179" fontId="5" fillId="0" borderId="0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vertical="center" wrapText="1"/>
    </xf>
    <xf numFmtId="0" fontId="5" fillId="0" borderId="76" xfId="0" applyFont="1" applyBorder="1" applyAlignment="1">
      <alignment horizontal="distributed" wrapText="1" justifyLastLine="1"/>
    </xf>
    <xf numFmtId="179" fontId="5" fillId="0" borderId="10" xfId="0" applyNumberFormat="1" applyFont="1" applyBorder="1" applyAlignment="1">
      <alignment horizontal="right" vertical="center" wrapText="1"/>
    </xf>
    <xf numFmtId="179" fontId="39" fillId="0" borderId="43" xfId="0" applyNumberFormat="1" applyFont="1" applyBorder="1" applyAlignment="1">
      <alignment horizontal="right" vertical="center" wrapText="1"/>
    </xf>
    <xf numFmtId="179" fontId="39" fillId="0" borderId="161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distributed" wrapText="1" justifyLastLine="1"/>
    </xf>
    <xf numFmtId="0" fontId="5" fillId="0" borderId="28" xfId="0" applyFont="1" applyBorder="1" applyAlignment="1">
      <alignment horizontal="center" vertical="center"/>
    </xf>
    <xf numFmtId="179" fontId="5" fillId="0" borderId="137" xfId="0" applyNumberFormat="1" applyFont="1" applyBorder="1" applyAlignment="1">
      <alignment horizontal="right" vertical="center" wrapText="1"/>
    </xf>
    <xf numFmtId="179" fontId="39" fillId="0" borderId="143" xfId="0" applyNumberFormat="1" applyFont="1" applyBorder="1" applyAlignment="1">
      <alignment horizontal="right" vertical="center" wrapText="1"/>
    </xf>
    <xf numFmtId="179" fontId="39" fillId="0" borderId="164" xfId="0" applyNumberFormat="1" applyFont="1" applyBorder="1" applyAlignment="1">
      <alignment horizontal="right" vertical="center" wrapText="1"/>
    </xf>
    <xf numFmtId="0" fontId="5" fillId="0" borderId="62" xfId="0" applyFont="1" applyBorder="1" applyAlignment="1">
      <alignment horizontal="center" vertical="center" wrapText="1" justifyLastLine="1"/>
    </xf>
    <xf numFmtId="182" fontId="5" fillId="0" borderId="137" xfId="0" applyNumberFormat="1" applyFont="1" applyBorder="1" applyAlignment="1">
      <alignment horizontal="right" vertical="center" wrapText="1"/>
    </xf>
    <xf numFmtId="177" fontId="5" fillId="0" borderId="137" xfId="0" applyNumberFormat="1" applyFont="1" applyBorder="1" applyAlignment="1">
      <alignment horizontal="right" vertical="center" wrapText="1"/>
    </xf>
    <xf numFmtId="177" fontId="5" fillId="0" borderId="164" xfId="0" applyNumberFormat="1" applyFont="1" applyBorder="1" applyAlignment="1">
      <alignment horizontal="right" vertical="center" wrapText="1"/>
    </xf>
    <xf numFmtId="0" fontId="40" fillId="0" borderId="0" xfId="0" applyFont="1" applyBorder="1"/>
    <xf numFmtId="179" fontId="5" fillId="0" borderId="0" xfId="0" applyNumberFormat="1" applyFont="1" applyBorder="1" applyAlignment="1">
      <alignment vertical="center" wrapText="1"/>
    </xf>
    <xf numFmtId="177" fontId="0" fillId="0" borderId="0" xfId="0" applyNumberFormat="1"/>
    <xf numFmtId="0" fontId="22" fillId="0" borderId="0" xfId="0" applyFont="1" applyAlignment="1">
      <alignment vertical="center"/>
    </xf>
    <xf numFmtId="0" fontId="39" fillId="0" borderId="2" xfId="0" applyFont="1" applyBorder="1" applyAlignment="1">
      <alignment horizontal="center" vertical="center" wrapText="1" justifyLastLine="1"/>
    </xf>
    <xf numFmtId="0" fontId="41" fillId="0" borderId="3" xfId="0" applyFont="1" applyBorder="1" applyAlignment="1">
      <alignment horizontal="center" vertical="center" wrapText="1"/>
    </xf>
    <xf numFmtId="0" fontId="39" fillId="0" borderId="139" xfId="0" applyFont="1" applyBorder="1" applyAlignment="1">
      <alignment horizontal="center" vertical="center" wrapText="1" justifyLastLine="1"/>
    </xf>
    <xf numFmtId="0" fontId="39" fillId="0" borderId="153" xfId="0" applyFont="1" applyBorder="1" applyAlignment="1">
      <alignment horizontal="left" vertical="center" shrinkToFit="1"/>
    </xf>
    <xf numFmtId="0" fontId="39" fillId="0" borderId="4" xfId="0" applyFont="1" applyBorder="1" applyAlignment="1">
      <alignment horizontal="left" vertical="center" shrinkToFit="1"/>
    </xf>
    <xf numFmtId="0" fontId="42" fillId="0" borderId="4" xfId="0" applyFont="1" applyBorder="1" applyAlignment="1">
      <alignment horizontal="left" vertical="center" shrinkToFit="1"/>
    </xf>
    <xf numFmtId="0" fontId="39" fillId="0" borderId="7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distributed" vertical="center" wrapText="1" justifyLastLine="1"/>
    </xf>
    <xf numFmtId="0" fontId="41" fillId="0" borderId="37" xfId="0" applyFont="1" applyBorder="1" applyAlignment="1">
      <alignment horizontal="distributed" vertical="center" wrapText="1"/>
    </xf>
    <xf numFmtId="0" fontId="39" fillId="0" borderId="5" xfId="0" applyFont="1" applyBorder="1" applyAlignment="1">
      <alignment horizontal="distributed" vertical="center" wrapText="1" justifyLastLine="1"/>
    </xf>
    <xf numFmtId="177" fontId="10" fillId="0" borderId="0" xfId="0" applyNumberFormat="1" applyFont="1" applyAlignment="1">
      <alignment vertical="center"/>
    </xf>
    <xf numFmtId="0" fontId="39" fillId="0" borderId="9" xfId="0" applyFont="1" applyBorder="1" applyAlignment="1">
      <alignment horizontal="distributed" vertical="center" wrapText="1" justifyLastLine="1"/>
    </xf>
    <xf numFmtId="177" fontId="43" fillId="0" borderId="43" xfId="0" applyNumberFormat="1" applyFont="1" applyBorder="1" applyAlignment="1">
      <alignment horizontal="center" vertical="center"/>
    </xf>
    <xf numFmtId="177" fontId="39" fillId="0" borderId="44" xfId="0" applyNumberFormat="1" applyFont="1" applyBorder="1" applyAlignment="1">
      <alignment horizontal="right" vertical="center" wrapText="1"/>
    </xf>
    <xf numFmtId="0" fontId="39" fillId="0" borderId="44" xfId="0" applyFont="1" applyBorder="1" applyAlignment="1">
      <alignment horizontal="right" vertical="center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3" fontId="39" fillId="0" borderId="11" xfId="0" applyNumberFormat="1" applyFont="1" applyBorder="1" applyAlignment="1">
      <alignment vertical="center"/>
    </xf>
    <xf numFmtId="0" fontId="39" fillId="0" borderId="81" xfId="0" applyFont="1" applyBorder="1" applyAlignment="1">
      <alignment vertical="center"/>
    </xf>
    <xf numFmtId="177" fontId="14" fillId="0" borderId="0" xfId="0" applyNumberFormat="1" applyFont="1" applyBorder="1" applyAlignment="1">
      <alignment horizontal="right" vertical="top" wrapText="1"/>
    </xf>
    <xf numFmtId="0" fontId="39" fillId="0" borderId="17" xfId="0" applyFont="1" applyBorder="1" applyAlignment="1">
      <alignment horizontal="center" vertical="center" wrapText="1"/>
    </xf>
    <xf numFmtId="177" fontId="43" fillId="0" borderId="44" xfId="0" applyNumberFormat="1" applyFont="1" applyBorder="1" applyAlignment="1">
      <alignment horizontal="center" vertical="center"/>
    </xf>
    <xf numFmtId="0" fontId="39" fillId="0" borderId="44" xfId="0" applyFont="1" applyBorder="1" applyAlignment="1">
      <alignment horizontal="right" vertical="center" wrapText="1"/>
    </xf>
    <xf numFmtId="0" fontId="39" fillId="0" borderId="11" xfId="0" applyFont="1" applyBorder="1" applyAlignment="1">
      <alignment horizontal="right" vertical="center" wrapText="1"/>
    </xf>
    <xf numFmtId="0" fontId="39" fillId="0" borderId="81" xfId="0" applyFont="1" applyBorder="1" applyAlignment="1">
      <alignment horizontal="right" vertical="center" wrapText="1"/>
    </xf>
    <xf numFmtId="177" fontId="22" fillId="0" borderId="0" xfId="0" applyNumberFormat="1" applyFont="1" applyAlignment="1">
      <alignment vertical="center"/>
    </xf>
    <xf numFmtId="0" fontId="43" fillId="0" borderId="43" xfId="0" applyFont="1" applyBorder="1" applyAlignment="1">
      <alignment horizontal="center" vertical="center" wrapText="1"/>
    </xf>
    <xf numFmtId="177" fontId="39" fillId="0" borderId="43" xfId="0" applyNumberFormat="1" applyFont="1" applyBorder="1" applyAlignment="1">
      <alignment horizontal="right" vertical="center" wrapText="1"/>
    </xf>
    <xf numFmtId="0" fontId="39" fillId="0" borderId="43" xfId="0" applyFont="1" applyBorder="1" applyAlignment="1">
      <alignment horizontal="right" vertical="center"/>
    </xf>
    <xf numFmtId="0" fontId="39" fillId="0" borderId="19" xfId="0" applyFont="1" applyBorder="1" applyAlignment="1">
      <alignment horizontal="right" vertical="center"/>
    </xf>
    <xf numFmtId="0" fontId="39" fillId="0" borderId="19" xfId="0" applyFont="1" applyBorder="1" applyAlignment="1">
      <alignment vertical="center"/>
    </xf>
    <xf numFmtId="3" fontId="39" fillId="0" borderId="19" xfId="0" applyNumberFormat="1" applyFont="1" applyBorder="1" applyAlignment="1">
      <alignment vertical="center"/>
    </xf>
    <xf numFmtId="3" fontId="39" fillId="0" borderId="9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top" wrapText="1"/>
    </xf>
    <xf numFmtId="0" fontId="39" fillId="0" borderId="26" xfId="4" applyFont="1" applyBorder="1" applyAlignment="1">
      <alignment horizontal="center" vertical="center" wrapText="1"/>
    </xf>
    <xf numFmtId="0" fontId="39" fillId="0" borderId="90" xfId="0" applyFont="1" applyBorder="1" applyAlignment="1">
      <alignment horizontal="right" vertical="center"/>
    </xf>
    <xf numFmtId="0" fontId="39" fillId="0" borderId="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/>
    </xf>
    <xf numFmtId="0" fontId="39" fillId="0" borderId="90" xfId="0" applyFont="1" applyBorder="1" applyAlignment="1">
      <alignment vertical="center"/>
    </xf>
    <xf numFmtId="0" fontId="43" fillId="0" borderId="44" xfId="0" applyFont="1" applyBorder="1" applyAlignment="1">
      <alignment horizontal="center" vertical="center"/>
    </xf>
    <xf numFmtId="0" fontId="39" fillId="0" borderId="24" xfId="0" applyFont="1" applyBorder="1" applyAlignment="1">
      <alignment horizontal="right" vertical="center"/>
    </xf>
    <xf numFmtId="0" fontId="39" fillId="0" borderId="19" xfId="0" applyFont="1" applyBorder="1" applyAlignment="1">
      <alignment horizontal="right" vertical="center" shrinkToFit="1"/>
    </xf>
    <xf numFmtId="0" fontId="39" fillId="0" borderId="25" xfId="0" applyFont="1" applyBorder="1" applyAlignment="1">
      <alignment horizontal="center" vertical="center" wrapText="1"/>
    </xf>
    <xf numFmtId="177" fontId="39" fillId="0" borderId="158" xfId="0" applyNumberFormat="1" applyFont="1" applyBorder="1" applyAlignment="1">
      <alignment horizontal="right" vertical="center" wrapText="1"/>
    </xf>
    <xf numFmtId="0" fontId="39" fillId="0" borderId="158" xfId="0" applyFont="1" applyBorder="1" applyAlignment="1">
      <alignment horizontal="right" vertical="center"/>
    </xf>
    <xf numFmtId="0" fontId="39" fillId="0" borderId="59" xfId="0" applyFont="1" applyBorder="1" applyAlignment="1">
      <alignment horizontal="right" vertical="center"/>
    </xf>
    <xf numFmtId="3" fontId="39" fillId="0" borderId="59" xfId="0" applyNumberFormat="1" applyFont="1" applyBorder="1" applyAlignment="1">
      <alignment vertical="center"/>
    </xf>
    <xf numFmtId="3" fontId="39" fillId="0" borderId="1" xfId="0" applyNumberFormat="1" applyFont="1" applyBorder="1" applyAlignment="1">
      <alignment vertical="center"/>
    </xf>
    <xf numFmtId="0" fontId="39" fillId="0" borderId="58" xfId="3" applyFont="1" applyBorder="1" applyAlignment="1">
      <alignment horizontal="center" vertical="center" justifyLastLine="1"/>
    </xf>
    <xf numFmtId="0" fontId="43" fillId="0" borderId="82" xfId="0" applyFont="1" applyBorder="1" applyAlignment="1">
      <alignment horizontal="center" vertical="center" wrapText="1"/>
    </xf>
    <xf numFmtId="0" fontId="39" fillId="0" borderId="44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39" fillId="0" borderId="81" xfId="0" applyFont="1" applyBorder="1" applyAlignment="1">
      <alignment vertical="center" wrapText="1"/>
    </xf>
    <xf numFmtId="0" fontId="39" fillId="0" borderId="62" xfId="0" applyFont="1" applyBorder="1" applyAlignment="1">
      <alignment horizontal="center" vertical="center" wrapText="1"/>
    </xf>
    <xf numFmtId="0" fontId="43" fillId="0" borderId="127" xfId="0" applyFont="1" applyBorder="1" applyAlignment="1">
      <alignment horizontal="center" vertical="center" wrapText="1"/>
    </xf>
    <xf numFmtId="177" fontId="39" fillId="0" borderId="143" xfId="0" applyNumberFormat="1" applyFont="1" applyBorder="1" applyAlignment="1">
      <alignment horizontal="right" vertical="center" wrapText="1"/>
    </xf>
    <xf numFmtId="0" fontId="39" fillId="0" borderId="143" xfId="0" applyFont="1" applyBorder="1" applyAlignment="1">
      <alignment horizontal="right" vertical="center"/>
    </xf>
    <xf numFmtId="0" fontId="39" fillId="0" borderId="29" xfId="0" applyFont="1" applyBorder="1" applyAlignment="1">
      <alignment horizontal="right" vertical="center"/>
    </xf>
    <xf numFmtId="3" fontId="39" fillId="0" borderId="29" xfId="0" applyNumberFormat="1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9" fillId="0" borderId="115" xfId="0" applyFont="1" applyBorder="1" applyAlignment="1">
      <alignment vertical="center"/>
    </xf>
    <xf numFmtId="0" fontId="39" fillId="0" borderId="118" xfId="3" applyFont="1" applyBorder="1" applyAlignment="1">
      <alignment horizontal="center" vertical="center" justifyLastLine="1"/>
    </xf>
    <xf numFmtId="0" fontId="43" fillId="0" borderId="137" xfId="0" applyFont="1" applyBorder="1" applyAlignment="1">
      <alignment horizontal="center" vertical="center" wrapText="1"/>
    </xf>
    <xf numFmtId="49" fontId="39" fillId="0" borderId="143" xfId="0" applyNumberFormat="1" applyFont="1" applyBorder="1" applyAlignment="1">
      <alignment horizontal="right" vertical="center" wrapText="1"/>
    </xf>
    <xf numFmtId="0" fontId="4" fillId="0" borderId="143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15" xfId="0" applyFont="1" applyBorder="1" applyAlignment="1">
      <alignment vertical="center" wrapText="1"/>
    </xf>
    <xf numFmtId="0" fontId="5" fillId="0" borderId="73" xfId="0" applyFont="1" applyBorder="1" applyAlignment="1">
      <alignment horizontal="center" vertical="center" wrapText="1"/>
    </xf>
    <xf numFmtId="0" fontId="0" fillId="0" borderId="5" xfId="0" applyBorder="1"/>
    <xf numFmtId="0" fontId="5" fillId="0" borderId="165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distributed" vertical="center" wrapText="1" justifyLastLine="1"/>
    </xf>
    <xf numFmtId="0" fontId="5" fillId="0" borderId="157" xfId="0" applyFont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 wrapText="1"/>
    </xf>
    <xf numFmtId="0" fontId="5" fillId="0" borderId="16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 justifyLastLine="1"/>
    </xf>
    <xf numFmtId="182" fontId="5" fillId="0" borderId="79" xfId="0" applyNumberFormat="1" applyFont="1" applyBorder="1" applyAlignment="1">
      <alignment horizontal="right" vertical="center" wrapText="1"/>
    </xf>
    <xf numFmtId="182" fontId="5" fillId="0" borderId="11" xfId="0" applyNumberFormat="1" applyFont="1" applyBorder="1" applyAlignment="1">
      <alignment horizontal="right" vertical="center" wrapText="1"/>
    </xf>
    <xf numFmtId="182" fontId="5" fillId="0" borderId="39" xfId="0" applyNumberFormat="1" applyFont="1" applyBorder="1" applyAlignment="1">
      <alignment horizontal="right" vertical="center" wrapText="1"/>
    </xf>
    <xf numFmtId="182" fontId="5" fillId="0" borderId="59" xfId="0" applyNumberFormat="1" applyFont="1" applyBorder="1" applyAlignment="1">
      <alignment horizontal="right" vertical="center" wrapText="1"/>
    </xf>
    <xf numFmtId="182" fontId="5" fillId="0" borderId="0" xfId="0" applyNumberFormat="1" applyFont="1" applyBorder="1" applyAlignment="1">
      <alignment horizontal="right" vertical="center" wrapText="1"/>
    </xf>
    <xf numFmtId="182" fontId="4" fillId="0" borderId="11" xfId="0" applyNumberFormat="1" applyFont="1" applyBorder="1" applyAlignment="1">
      <alignment horizontal="right" vertical="center" wrapText="1"/>
    </xf>
    <xf numFmtId="182" fontId="4" fillId="0" borderId="46" xfId="0" applyNumberFormat="1" applyFont="1" applyBorder="1" applyAlignment="1">
      <alignment horizontal="right" vertical="center" wrapText="1"/>
    </xf>
    <xf numFmtId="182" fontId="4" fillId="0" borderId="47" xfId="0" applyNumberFormat="1" applyFont="1" applyBorder="1" applyAlignment="1">
      <alignment horizontal="right" vertical="center" wrapText="1"/>
    </xf>
    <xf numFmtId="182" fontId="4" fillId="0" borderId="13" xfId="0" applyNumberFormat="1" applyFont="1" applyBorder="1" applyAlignment="1">
      <alignment horizontal="right" vertical="center" wrapText="1"/>
    </xf>
    <xf numFmtId="182" fontId="4" fillId="0" borderId="131" xfId="0" applyNumberFormat="1" applyFont="1" applyBorder="1" applyAlignment="1">
      <alignment horizontal="right" vertical="center" wrapText="1"/>
    </xf>
    <xf numFmtId="182" fontId="5" fillId="0" borderId="16" xfId="0" applyNumberFormat="1" applyFont="1" applyBorder="1" applyAlignment="1">
      <alignment horizontal="right" vertical="center" wrapText="1"/>
    </xf>
    <xf numFmtId="0" fontId="0" fillId="0" borderId="126" xfId="0" applyBorder="1" applyAlignment="1">
      <alignment horizontal="center" vertical="center"/>
    </xf>
    <xf numFmtId="0" fontId="5" fillId="0" borderId="158" xfId="0" applyFont="1" applyBorder="1" applyAlignment="1">
      <alignment horizontal="center" vertical="center" wrapText="1" justifyLastLine="1"/>
    </xf>
    <xf numFmtId="182" fontId="5" fillId="0" borderId="168" xfId="0" applyNumberFormat="1" applyFont="1" applyBorder="1" applyAlignment="1">
      <alignment horizontal="right" vertical="center" wrapText="1"/>
    </xf>
    <xf numFmtId="182" fontId="4" fillId="0" borderId="59" xfId="0" applyNumberFormat="1" applyFont="1" applyBorder="1" applyAlignment="1">
      <alignment horizontal="right" vertical="center" wrapText="1"/>
    </xf>
    <xf numFmtId="182" fontId="4" fillId="0" borderId="130" xfId="0" applyNumberFormat="1" applyFont="1" applyBorder="1" applyAlignment="1">
      <alignment horizontal="right" vertical="center" wrapText="1"/>
    </xf>
    <xf numFmtId="182" fontId="4" fillId="0" borderId="60" xfId="0" applyNumberFormat="1" applyFont="1" applyBorder="1" applyAlignment="1">
      <alignment horizontal="right" vertical="center" wrapText="1"/>
    </xf>
    <xf numFmtId="182" fontId="5" fillId="0" borderId="61" xfId="0" applyNumberFormat="1" applyFont="1" applyBorder="1" applyAlignment="1">
      <alignment horizontal="right" vertical="center" wrapText="1"/>
    </xf>
    <xf numFmtId="0" fontId="5" fillId="0" borderId="159" xfId="0" applyFont="1" applyBorder="1" applyAlignment="1">
      <alignment horizontal="center" vertical="center" wrapText="1" justifyLastLine="1"/>
    </xf>
    <xf numFmtId="182" fontId="5" fillId="0" borderId="169" xfId="0" applyNumberFormat="1" applyFont="1" applyBorder="1" applyAlignment="1">
      <alignment horizontal="right" vertical="center" wrapText="1"/>
    </xf>
    <xf numFmtId="182" fontId="5" fillId="0" borderId="170" xfId="0" applyNumberFormat="1" applyFont="1" applyBorder="1" applyAlignment="1">
      <alignment horizontal="right" vertical="center" wrapText="1"/>
    </xf>
    <xf numFmtId="182" fontId="5" fillId="0" borderId="171" xfId="0" applyNumberFormat="1" applyFont="1" applyBorder="1" applyAlignment="1">
      <alignment horizontal="right" vertical="center" wrapText="1"/>
    </xf>
    <xf numFmtId="182" fontId="5" fillId="0" borderId="135" xfId="0" applyNumberFormat="1" applyFont="1" applyBorder="1" applyAlignment="1">
      <alignment horizontal="right" vertical="center" wrapText="1"/>
    </xf>
    <xf numFmtId="182" fontId="4" fillId="0" borderId="100" xfId="0" applyNumberFormat="1" applyFont="1" applyBorder="1" applyAlignment="1">
      <alignment horizontal="right" vertical="center" wrapText="1"/>
    </xf>
    <xf numFmtId="182" fontId="4" fillId="0" borderId="132" xfId="0" applyNumberFormat="1" applyFont="1" applyBorder="1" applyAlignment="1">
      <alignment horizontal="right" vertical="center" wrapText="1"/>
    </xf>
    <xf numFmtId="182" fontId="4" fillId="0" borderId="133" xfId="0" applyNumberFormat="1" applyFont="1" applyBorder="1" applyAlignment="1">
      <alignment horizontal="right" vertical="center" wrapText="1"/>
    </xf>
    <xf numFmtId="182" fontId="4" fillId="0" borderId="134" xfId="0" applyNumberFormat="1" applyFont="1" applyBorder="1" applyAlignment="1">
      <alignment horizontal="right" vertical="center" wrapText="1"/>
    </xf>
    <xf numFmtId="182" fontId="4" fillId="0" borderId="135" xfId="0" applyNumberFormat="1" applyFont="1" applyBorder="1" applyAlignment="1">
      <alignment horizontal="right" vertical="center" wrapText="1"/>
    </xf>
    <xf numFmtId="182" fontId="5" fillId="0" borderId="42" xfId="0" applyNumberFormat="1" applyFont="1" applyBorder="1" applyAlignment="1">
      <alignment horizontal="right" vertical="center" wrapText="1"/>
    </xf>
    <xf numFmtId="182" fontId="5" fillId="0" borderId="136" xfId="0" applyNumberFormat="1" applyFont="1" applyBorder="1" applyAlignment="1">
      <alignment horizontal="right" vertical="center" wrapText="1"/>
    </xf>
    <xf numFmtId="0" fontId="5" fillId="0" borderId="168" xfId="0" applyFont="1" applyBorder="1" applyAlignment="1">
      <alignment horizontal="right" vertical="center" wrapText="1"/>
    </xf>
    <xf numFmtId="0" fontId="5" fillId="0" borderId="172" xfId="0" applyFont="1" applyBorder="1" applyAlignment="1">
      <alignment horizontal="right" vertical="center" wrapText="1"/>
    </xf>
    <xf numFmtId="0" fontId="5" fillId="0" borderId="47" xfId="0" applyFont="1" applyBorder="1" applyAlignment="1">
      <alignment horizontal="right" vertical="center" wrapText="1"/>
    </xf>
    <xf numFmtId="0" fontId="5" fillId="0" borderId="59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3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30" xfId="0" applyFont="1" applyBorder="1" applyAlignment="1">
      <alignment horizontal="right" vertical="center" wrapText="1"/>
    </xf>
    <xf numFmtId="0" fontId="4" fillId="0" borderId="5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60" xfId="0" applyFont="1" applyBorder="1" applyAlignment="1">
      <alignment horizontal="right" vertical="center" wrapText="1"/>
    </xf>
    <xf numFmtId="0" fontId="5" fillId="0" borderId="61" xfId="0" applyFont="1" applyBorder="1" applyAlignment="1">
      <alignment horizontal="right" vertical="center" wrapText="1"/>
    </xf>
    <xf numFmtId="0" fontId="5" fillId="0" borderId="169" xfId="0" applyFont="1" applyBorder="1" applyAlignment="1">
      <alignment horizontal="right" vertical="center" wrapText="1"/>
    </xf>
    <xf numFmtId="0" fontId="5" fillId="0" borderId="170" xfId="0" applyFont="1" applyBorder="1" applyAlignment="1">
      <alignment horizontal="right" vertical="center" wrapText="1"/>
    </xf>
    <xf numFmtId="0" fontId="5" fillId="0" borderId="171" xfId="0" applyFont="1" applyBorder="1" applyAlignment="1">
      <alignment horizontal="right" vertical="center" wrapText="1"/>
    </xf>
    <xf numFmtId="0" fontId="5" fillId="0" borderId="133" xfId="0" applyFont="1" applyBorder="1" applyAlignment="1">
      <alignment horizontal="right" vertical="center" wrapText="1"/>
    </xf>
    <xf numFmtId="0" fontId="5" fillId="0" borderId="135" xfId="0" applyFont="1" applyBorder="1" applyAlignment="1">
      <alignment horizontal="right" vertical="center" wrapText="1"/>
    </xf>
    <xf numFmtId="0" fontId="4" fillId="0" borderId="100" xfId="0" applyFont="1" applyBorder="1" applyAlignment="1">
      <alignment horizontal="right" vertical="center" wrapText="1"/>
    </xf>
    <xf numFmtId="0" fontId="4" fillId="0" borderId="171" xfId="0" applyFont="1" applyBorder="1" applyAlignment="1">
      <alignment horizontal="right" vertical="center" wrapText="1"/>
    </xf>
    <xf numFmtId="0" fontId="4" fillId="0" borderId="134" xfId="0" applyFont="1" applyBorder="1" applyAlignment="1">
      <alignment horizontal="right" vertical="center" wrapText="1"/>
    </xf>
    <xf numFmtId="0" fontId="4" fillId="0" borderId="135" xfId="0" applyFont="1" applyBorder="1" applyAlignment="1">
      <alignment horizontal="right" vertical="center" wrapText="1"/>
    </xf>
    <xf numFmtId="0" fontId="5" fillId="0" borderId="42" xfId="0" applyFont="1" applyBorder="1" applyAlignment="1">
      <alignment horizontal="right" vertical="center" wrapText="1"/>
    </xf>
    <xf numFmtId="0" fontId="5" fillId="0" borderId="136" xfId="0" applyFont="1" applyBorder="1" applyAlignment="1">
      <alignment horizontal="right" vertical="center" wrapText="1"/>
    </xf>
    <xf numFmtId="0" fontId="0" fillId="0" borderId="118" xfId="0" applyBorder="1" applyAlignment="1">
      <alignment horizontal="center" vertical="center"/>
    </xf>
    <xf numFmtId="0" fontId="5" fillId="0" borderId="51" xfId="0" applyFont="1" applyBorder="1" applyAlignment="1">
      <alignment horizontal="distributed" vertical="center" wrapText="1" justifyLastLine="1"/>
    </xf>
    <xf numFmtId="3" fontId="5" fillId="0" borderId="112" xfId="3" applyNumberFormat="1" applyFont="1" applyBorder="1" applyAlignment="1">
      <alignment horizontal="right" vertical="center" wrapText="1"/>
    </xf>
    <xf numFmtId="3" fontId="5" fillId="0" borderId="29" xfId="3" applyNumberFormat="1" applyFont="1" applyBorder="1" applyAlignment="1">
      <alignment horizontal="righ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173" xfId="0" applyFont="1" applyBorder="1" applyAlignment="1">
      <alignment horizontal="center" vertical="center" wrapText="1" justifyLastLine="1"/>
    </xf>
    <xf numFmtId="0" fontId="5" fillId="0" borderId="56" xfId="0" applyFont="1" applyBorder="1" applyAlignment="1">
      <alignment horizontal="distributed" vertical="center" wrapText="1" justifyLastLine="1"/>
    </xf>
    <xf numFmtId="0" fontId="5" fillId="0" borderId="151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5" fillId="0" borderId="174" xfId="0" applyFont="1" applyBorder="1" applyAlignment="1">
      <alignment horizontal="distributed" vertical="center" wrapText="1" justifyLastLine="1"/>
    </xf>
    <xf numFmtId="3" fontId="5" fillId="0" borderId="129" xfId="3" applyNumberFormat="1" applyFont="1" applyBorder="1" applyAlignment="1">
      <alignment horizontal="center" vertical="center" wrapText="1"/>
    </xf>
    <xf numFmtId="3" fontId="5" fillId="0" borderId="50" xfId="3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 justifyLastLine="1"/>
    </xf>
    <xf numFmtId="0" fontId="5" fillId="0" borderId="50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center" vertical="center" wrapText="1" justifyLastLine="1"/>
    </xf>
    <xf numFmtId="3" fontId="5" fillId="0" borderId="0" xfId="3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6">
    <cellStyle name="桁区切り 2" xfId="1"/>
    <cellStyle name="桁区切り 2 2" xfId="2"/>
    <cellStyle name="標準" xfId="0" builtinId="0"/>
    <cellStyle name="標準_26015 市民サーヒ゛スセンター国民年金係(153_154_155)" xfId="3"/>
    <cellStyle name="標準_介護保険課" xfId="4"/>
    <cellStyle name="パーセント" xfId="5" builtinId="5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theme" Target="theme/theme1.xml" /><Relationship Id="rId28" Type="http://schemas.openxmlformats.org/officeDocument/2006/relationships/sharedStrings" Target="sharedStrings.xml" /><Relationship Id="rId2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zoomScale="120" zoomScaleNormal="120" zoomScaleSheetLayoutView="100" workbookViewId="0">
      <selection activeCell="L15" sqref="L15"/>
    </sheetView>
  </sheetViews>
  <sheetFormatPr defaultColWidth="9.33203125" defaultRowHeight="12"/>
  <cols>
    <col min="1" max="1" width="14.83203125" style="1" customWidth="1"/>
    <col min="2" max="8" width="12.1640625" style="1" customWidth="1"/>
    <col min="9" max="9" width="20.83203125" style="1" customWidth="1"/>
    <col min="10" max="10" width="12.6640625" style="1" customWidth="1"/>
    <col min="11" max="11" width="11.5" style="1" bestFit="1" customWidth="1"/>
    <col min="12" max="16384" width="9.33203125" style="1"/>
  </cols>
  <sheetData>
    <row r="1" spans="1:9" s="2" customFormat="1" ht="19.5" customHeight="1">
      <c r="A1" s="5" t="s">
        <v>7</v>
      </c>
      <c r="B1" s="5"/>
      <c r="C1" s="5"/>
      <c r="D1" s="5"/>
      <c r="E1" s="5"/>
      <c r="F1" s="5"/>
      <c r="G1" s="5"/>
      <c r="H1" s="5"/>
      <c r="I1" s="5"/>
    </row>
    <row r="2" spans="1:9" s="2" customFormat="1" ht="19.5" customHeight="1">
      <c r="A2" s="6" t="s">
        <v>156</v>
      </c>
      <c r="B2" s="6"/>
      <c r="C2" s="2"/>
      <c r="D2" s="2"/>
      <c r="E2" s="2"/>
      <c r="F2" s="2"/>
      <c r="G2" s="2"/>
      <c r="H2" s="2"/>
      <c r="I2" s="43" t="s">
        <v>14</v>
      </c>
    </row>
    <row r="3" spans="1:9" s="3" customFormat="1" ht="19.5" customHeight="1">
      <c r="A3" s="7" t="s">
        <v>29</v>
      </c>
      <c r="B3" s="18" t="s">
        <v>39</v>
      </c>
      <c r="C3" s="27" t="s">
        <v>89</v>
      </c>
      <c r="D3" s="36"/>
      <c r="E3" s="38"/>
      <c r="F3" s="27" t="s">
        <v>296</v>
      </c>
      <c r="G3" s="40"/>
      <c r="H3" s="41"/>
      <c r="I3" s="44" t="s">
        <v>19</v>
      </c>
    </row>
    <row r="4" spans="1:9" s="3" customFormat="1" ht="19.5" customHeight="1">
      <c r="A4" s="8"/>
      <c r="B4" s="19"/>
      <c r="C4" s="28" t="s">
        <v>11</v>
      </c>
      <c r="D4" s="37" t="s">
        <v>9</v>
      </c>
      <c r="E4" s="37" t="s">
        <v>43</v>
      </c>
      <c r="F4" s="39" t="s">
        <v>11</v>
      </c>
      <c r="G4" s="37" t="s">
        <v>9</v>
      </c>
      <c r="H4" s="37" t="s">
        <v>43</v>
      </c>
      <c r="I4" s="45"/>
    </row>
    <row r="5" spans="1:9" s="3" customFormat="1" ht="19.5" customHeight="1">
      <c r="A5" s="9" t="s">
        <v>303</v>
      </c>
      <c r="B5" s="20">
        <v>142</v>
      </c>
      <c r="C5" s="29">
        <v>142</v>
      </c>
      <c r="D5" s="29">
        <v>60</v>
      </c>
      <c r="E5" s="29">
        <v>82</v>
      </c>
      <c r="F5" s="29">
        <v>22</v>
      </c>
      <c r="G5" s="29">
        <v>0</v>
      </c>
      <c r="H5" s="29">
        <v>22</v>
      </c>
      <c r="I5" s="46">
        <v>11</v>
      </c>
    </row>
    <row r="6" spans="1:9" s="3" customFormat="1" ht="19.5" customHeight="1">
      <c r="A6" s="10">
        <v>19</v>
      </c>
      <c r="B6" s="20">
        <v>142</v>
      </c>
      <c r="C6" s="29">
        <f>D6+E6</f>
        <v>142</v>
      </c>
      <c r="D6" s="29">
        <v>65</v>
      </c>
      <c r="E6" s="29">
        <v>77</v>
      </c>
      <c r="F6" s="29">
        <f>G6+H6</f>
        <v>22</v>
      </c>
      <c r="G6" s="29">
        <v>0</v>
      </c>
      <c r="H6" s="29">
        <v>22</v>
      </c>
      <c r="I6" s="46">
        <v>11</v>
      </c>
    </row>
    <row r="7" spans="1:9" s="3" customFormat="1" ht="19.5" customHeight="1">
      <c r="A7" s="10">
        <v>20</v>
      </c>
      <c r="B7" s="20">
        <v>142</v>
      </c>
      <c r="C7" s="29">
        <v>142</v>
      </c>
      <c r="D7" s="29">
        <v>65</v>
      </c>
      <c r="E7" s="29">
        <v>77</v>
      </c>
      <c r="F7" s="29">
        <v>22</v>
      </c>
      <c r="G7" s="29">
        <v>0</v>
      </c>
      <c r="H7" s="29">
        <v>22</v>
      </c>
      <c r="I7" s="46">
        <v>11</v>
      </c>
    </row>
    <row r="8" spans="1:9" s="3" customFormat="1" ht="19.5" customHeight="1">
      <c r="A8" s="10">
        <v>21</v>
      </c>
      <c r="B8" s="20">
        <v>142</v>
      </c>
      <c r="C8" s="29">
        <v>142</v>
      </c>
      <c r="D8" s="29">
        <v>65</v>
      </c>
      <c r="E8" s="29">
        <v>77</v>
      </c>
      <c r="F8" s="29">
        <v>22</v>
      </c>
      <c r="G8" s="29">
        <v>0</v>
      </c>
      <c r="H8" s="29">
        <v>22</v>
      </c>
      <c r="I8" s="46">
        <v>11</v>
      </c>
    </row>
    <row r="9" spans="1:9" s="3" customFormat="1" ht="19.5" customHeight="1">
      <c r="A9" s="10">
        <v>22</v>
      </c>
      <c r="B9" s="21">
        <v>142</v>
      </c>
      <c r="C9" s="30">
        <f>D9+E9</f>
        <v>142</v>
      </c>
      <c r="D9" s="30">
        <v>58</v>
      </c>
      <c r="E9" s="30">
        <v>84</v>
      </c>
      <c r="F9" s="30">
        <f>G9+H9</f>
        <v>22</v>
      </c>
      <c r="G9" s="30">
        <v>0</v>
      </c>
      <c r="H9" s="30">
        <v>22</v>
      </c>
      <c r="I9" s="47">
        <v>11</v>
      </c>
    </row>
    <row r="10" spans="1:9" s="3" customFormat="1" ht="19.5" customHeight="1">
      <c r="A10" s="11">
        <v>23</v>
      </c>
      <c r="B10" s="20">
        <v>142</v>
      </c>
      <c r="C10" s="29">
        <v>142</v>
      </c>
      <c r="D10" s="29">
        <v>58</v>
      </c>
      <c r="E10" s="29">
        <v>84</v>
      </c>
      <c r="F10" s="29">
        <v>22</v>
      </c>
      <c r="G10" s="29">
        <v>0</v>
      </c>
      <c r="H10" s="29">
        <v>22</v>
      </c>
      <c r="I10" s="46">
        <v>11</v>
      </c>
    </row>
    <row r="11" spans="1:9" s="3" customFormat="1" ht="19.5" customHeight="1">
      <c r="A11" s="10">
        <v>24</v>
      </c>
      <c r="B11" s="20">
        <v>142</v>
      </c>
      <c r="C11" s="29">
        <v>142</v>
      </c>
      <c r="D11" s="29">
        <v>58</v>
      </c>
      <c r="E11" s="29">
        <v>84</v>
      </c>
      <c r="F11" s="29">
        <v>22</v>
      </c>
      <c r="G11" s="29">
        <v>0</v>
      </c>
      <c r="H11" s="29">
        <v>22</v>
      </c>
      <c r="I11" s="48">
        <v>11</v>
      </c>
    </row>
    <row r="12" spans="1:9" s="3" customFormat="1" ht="19.5" customHeight="1">
      <c r="A12" s="10">
        <v>25</v>
      </c>
      <c r="B12" s="21">
        <v>143</v>
      </c>
      <c r="C12" s="30">
        <f>D12+E12</f>
        <v>143</v>
      </c>
      <c r="D12" s="30">
        <v>61</v>
      </c>
      <c r="E12" s="30">
        <v>82</v>
      </c>
      <c r="F12" s="30">
        <f>G12+H12</f>
        <v>22</v>
      </c>
      <c r="G12" s="30">
        <v>0</v>
      </c>
      <c r="H12" s="30">
        <v>22</v>
      </c>
      <c r="I12" s="47">
        <v>11</v>
      </c>
    </row>
    <row r="13" spans="1:9" s="2" customFormat="1" ht="19.5" customHeight="1">
      <c r="A13" s="10">
        <v>26</v>
      </c>
      <c r="B13" s="20">
        <v>143</v>
      </c>
      <c r="C13" s="29">
        <v>143</v>
      </c>
      <c r="D13" s="29">
        <v>61</v>
      </c>
      <c r="E13" s="29">
        <v>82</v>
      </c>
      <c r="F13" s="29">
        <v>22</v>
      </c>
      <c r="G13" s="29">
        <v>0</v>
      </c>
      <c r="H13" s="29">
        <v>22</v>
      </c>
      <c r="I13" s="48">
        <v>11</v>
      </c>
    </row>
    <row r="14" spans="1:9" s="2" customFormat="1" ht="19.5" customHeight="1">
      <c r="A14" s="10">
        <v>27</v>
      </c>
      <c r="B14" s="20">
        <v>143</v>
      </c>
      <c r="C14" s="29">
        <v>142</v>
      </c>
      <c r="D14" s="29">
        <v>60</v>
      </c>
      <c r="E14" s="29">
        <v>82</v>
      </c>
      <c r="F14" s="29">
        <v>22</v>
      </c>
      <c r="G14" s="29">
        <v>0</v>
      </c>
      <c r="H14" s="29">
        <v>22</v>
      </c>
      <c r="I14" s="48">
        <v>11</v>
      </c>
    </row>
    <row r="15" spans="1:9" s="2" customFormat="1" ht="19.5" customHeight="1">
      <c r="A15" s="10">
        <v>28</v>
      </c>
      <c r="B15" s="20">
        <v>143</v>
      </c>
      <c r="C15" s="29">
        <v>140</v>
      </c>
      <c r="D15" s="29">
        <v>53</v>
      </c>
      <c r="E15" s="29">
        <v>87</v>
      </c>
      <c r="F15" s="29">
        <v>22</v>
      </c>
      <c r="G15" s="29">
        <v>0</v>
      </c>
      <c r="H15" s="29">
        <v>22</v>
      </c>
      <c r="I15" s="48">
        <v>11</v>
      </c>
    </row>
    <row r="16" spans="1:9" s="2" customFormat="1" ht="19.5" customHeight="1">
      <c r="A16" s="10">
        <v>29</v>
      </c>
      <c r="B16" s="20">
        <v>143</v>
      </c>
      <c r="C16" s="29">
        <v>143</v>
      </c>
      <c r="D16" s="29">
        <v>54</v>
      </c>
      <c r="E16" s="29">
        <v>89</v>
      </c>
      <c r="F16" s="29">
        <v>22</v>
      </c>
      <c r="G16" s="29">
        <v>0</v>
      </c>
      <c r="H16" s="29">
        <v>22</v>
      </c>
      <c r="I16" s="48">
        <v>11</v>
      </c>
    </row>
    <row r="17" spans="1:9" s="2" customFormat="1" ht="19.5" customHeight="1">
      <c r="A17" s="10">
        <v>30</v>
      </c>
      <c r="B17" s="20">
        <v>143</v>
      </c>
      <c r="C17" s="29">
        <v>142</v>
      </c>
      <c r="D17" s="29">
        <v>55</v>
      </c>
      <c r="E17" s="29">
        <v>87</v>
      </c>
      <c r="F17" s="29">
        <v>22</v>
      </c>
      <c r="G17" s="29">
        <v>0</v>
      </c>
      <c r="H17" s="29">
        <v>22</v>
      </c>
      <c r="I17" s="48">
        <v>11</v>
      </c>
    </row>
    <row r="18" spans="1:9" s="2" customFormat="1" ht="19.5" customHeight="1">
      <c r="A18" s="10" t="s">
        <v>241</v>
      </c>
      <c r="B18" s="20">
        <v>143</v>
      </c>
      <c r="C18" s="29">
        <v>137</v>
      </c>
      <c r="D18" s="29">
        <v>48</v>
      </c>
      <c r="E18" s="29">
        <v>89</v>
      </c>
      <c r="F18" s="29">
        <v>22</v>
      </c>
      <c r="G18" s="29">
        <v>0</v>
      </c>
      <c r="H18" s="29">
        <v>22</v>
      </c>
      <c r="I18" s="48">
        <v>11</v>
      </c>
    </row>
    <row r="19" spans="1:9" s="2" customFormat="1" ht="19.5" customHeight="1">
      <c r="A19" s="12">
        <v>2</v>
      </c>
      <c r="B19" s="22">
        <v>143</v>
      </c>
      <c r="C19" s="31">
        <v>141</v>
      </c>
      <c r="D19" s="31">
        <v>49</v>
      </c>
      <c r="E19" s="31">
        <v>92</v>
      </c>
      <c r="F19" s="31">
        <v>22</v>
      </c>
      <c r="G19" s="31">
        <v>0</v>
      </c>
      <c r="H19" s="31">
        <v>22</v>
      </c>
      <c r="I19" s="49">
        <v>11</v>
      </c>
    </row>
    <row r="20" spans="1:9" s="2" customFormat="1" ht="19.5" customHeight="1">
      <c r="A20" s="13">
        <v>3</v>
      </c>
      <c r="B20" s="23">
        <v>143</v>
      </c>
      <c r="C20" s="32">
        <v>140</v>
      </c>
      <c r="D20" s="32">
        <v>48</v>
      </c>
      <c r="E20" s="32">
        <v>92</v>
      </c>
      <c r="F20" s="32">
        <v>22</v>
      </c>
      <c r="G20" s="32">
        <v>0</v>
      </c>
      <c r="H20" s="32">
        <v>22</v>
      </c>
      <c r="I20" s="50">
        <v>11</v>
      </c>
    </row>
    <row r="21" spans="1:9" s="2" customFormat="1" ht="19.5" customHeight="1">
      <c r="A21" s="12">
        <v>4</v>
      </c>
      <c r="B21" s="24">
        <v>143</v>
      </c>
      <c r="C21" s="33">
        <v>140</v>
      </c>
      <c r="D21" s="33">
        <v>41</v>
      </c>
      <c r="E21" s="33">
        <v>99</v>
      </c>
      <c r="F21" s="33">
        <v>22</v>
      </c>
      <c r="G21" s="33">
        <v>0</v>
      </c>
      <c r="H21" s="33">
        <v>22</v>
      </c>
      <c r="I21" s="51">
        <v>11</v>
      </c>
    </row>
    <row r="22" spans="1:9" s="2" customFormat="1" ht="19.5" customHeight="1">
      <c r="A22" s="14">
        <v>5</v>
      </c>
      <c r="B22" s="22">
        <v>143</v>
      </c>
      <c r="C22" s="31">
        <v>140</v>
      </c>
      <c r="D22" s="31">
        <v>41</v>
      </c>
      <c r="E22" s="31">
        <v>99</v>
      </c>
      <c r="F22" s="31">
        <v>22</v>
      </c>
      <c r="G22" s="31">
        <v>0</v>
      </c>
      <c r="H22" s="31">
        <v>22</v>
      </c>
      <c r="I22" s="49">
        <v>11</v>
      </c>
    </row>
    <row r="23" spans="1:9" s="2" customFormat="1" ht="19.5" customHeight="1">
      <c r="A23" s="14">
        <v>6</v>
      </c>
      <c r="B23" s="25">
        <v>143</v>
      </c>
      <c r="C23" s="34">
        <v>139</v>
      </c>
      <c r="D23" s="34">
        <v>40</v>
      </c>
      <c r="E23" s="34">
        <v>99</v>
      </c>
      <c r="F23" s="34">
        <v>22</v>
      </c>
      <c r="G23" s="34">
        <v>0</v>
      </c>
      <c r="H23" s="34">
        <v>22</v>
      </c>
      <c r="I23" s="52">
        <v>11</v>
      </c>
    </row>
    <row r="24" spans="1:9" s="4" customFormat="1" ht="19.5" customHeight="1">
      <c r="A24" s="15">
        <v>7</v>
      </c>
      <c r="B24" s="26">
        <v>143</v>
      </c>
      <c r="C24" s="35">
        <v>135</v>
      </c>
      <c r="D24" s="35">
        <v>40</v>
      </c>
      <c r="E24" s="35">
        <v>95</v>
      </c>
      <c r="F24" s="35">
        <v>21</v>
      </c>
      <c r="G24" s="35">
        <v>0</v>
      </c>
      <c r="H24" s="35">
        <v>21</v>
      </c>
      <c r="I24" s="53">
        <v>11</v>
      </c>
    </row>
    <row r="25" spans="1:9" ht="19.5" customHeight="1">
      <c r="A25" s="16" t="s">
        <v>11</v>
      </c>
      <c r="B25" s="4"/>
      <c r="C25" s="4"/>
      <c r="D25" s="4"/>
      <c r="E25" s="4"/>
      <c r="F25" s="4"/>
      <c r="G25" s="4"/>
      <c r="H25" s="42" t="s">
        <v>50</v>
      </c>
      <c r="I25" s="42"/>
    </row>
    <row r="26" spans="1:9">
      <c r="A26" s="17" t="s">
        <v>2</v>
      </c>
    </row>
  </sheetData>
  <protectedRanges>
    <protectedRange sqref="B11:I12 B9:H10 A9:A14 A1:H2 B14:I14 I1:I10 A24:H24 A4:H8 A3:B3 J1:J24" name="範囲1"/>
    <protectedRange sqref="B13:I13" name="範囲1_1"/>
    <protectedRange sqref="A15:A23" name="範囲1_2"/>
    <protectedRange sqref="B15:I23" name="範囲1_4_1"/>
    <protectedRange sqref="C3:E3" name="範囲1_3"/>
    <protectedRange sqref="F3:H3" name="範囲1_4"/>
  </protectedRanges>
  <mergeCells count="8">
    <mergeCell ref="A1:I1"/>
    <mergeCell ref="A2:B2"/>
    <mergeCell ref="C3:E3"/>
    <mergeCell ref="F3:H3"/>
    <mergeCell ref="H25:I25"/>
    <mergeCell ref="A3:A4"/>
    <mergeCell ref="B3:B4"/>
    <mergeCell ref="I3:I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horizontalDpi="300" verticalDpi="300" r:id="rId1"/>
  <headerFooter alignWithMargins="0">
    <oddFooter xml:space="preserve">&amp;C&amp;"HGｺﾞｼｯｸM,ﾒﾃﾞｨｳﾑ"&amp;11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42"/>
  <sheetViews>
    <sheetView topLeftCell="A4" zoomScale="130" zoomScaleNormal="130" zoomScaleSheetLayoutView="100" workbookViewId="0">
      <selection activeCell="A23" sqref="A23:E23"/>
    </sheetView>
  </sheetViews>
  <sheetFormatPr defaultRowHeight="10.5"/>
  <cols>
    <col min="1" max="5" width="18.83203125" customWidth="1"/>
    <col min="239" max="239" width="11" customWidth="1"/>
    <col min="240" max="240" width="6" customWidth="1"/>
    <col min="241" max="241" width="9.1640625" customWidth="1"/>
    <col min="242" max="242" width="6" customWidth="1"/>
    <col min="243" max="243" width="5.83203125" customWidth="1"/>
    <col min="244" max="244" width="7.33203125" customWidth="1"/>
    <col min="245" max="245" width="7.1640625" customWidth="1"/>
    <col min="246" max="246" width="6.1640625" customWidth="1"/>
    <col min="247" max="247" width="6" customWidth="1"/>
    <col min="248" max="248" width="9.6640625" customWidth="1"/>
    <col min="249" max="249" width="8.83203125" customWidth="1"/>
    <col min="250" max="250" width="8.5" customWidth="1"/>
    <col min="251" max="251" width="8.1640625" customWidth="1"/>
    <col min="252" max="252" width="6" customWidth="1"/>
    <col min="253" max="253" width="5.83203125" customWidth="1"/>
    <col min="254" max="254" width="6.1640625" customWidth="1"/>
    <col min="495" max="495" width="11" customWidth="1"/>
    <col min="496" max="496" width="6" customWidth="1"/>
    <col min="497" max="497" width="9.1640625" customWidth="1"/>
    <col min="498" max="498" width="6" customWidth="1"/>
    <col min="499" max="499" width="5.83203125" customWidth="1"/>
    <col min="500" max="500" width="7.33203125" customWidth="1"/>
    <col min="501" max="501" width="7.1640625" customWidth="1"/>
    <col min="502" max="502" width="6.1640625" customWidth="1"/>
    <col min="503" max="503" width="6" customWidth="1"/>
    <col min="504" max="504" width="9.6640625" customWidth="1"/>
    <col min="505" max="505" width="8.83203125" customWidth="1"/>
    <col min="506" max="506" width="8.5" customWidth="1"/>
    <col min="507" max="507" width="8.1640625" customWidth="1"/>
    <col min="508" max="508" width="6" customWidth="1"/>
    <col min="509" max="509" width="5.83203125" customWidth="1"/>
    <col min="510" max="510" width="6.1640625" customWidth="1"/>
    <col min="751" max="751" width="11" customWidth="1"/>
    <col min="752" max="752" width="6" customWidth="1"/>
    <col min="753" max="753" width="9.1640625" customWidth="1"/>
    <col min="754" max="754" width="6" customWidth="1"/>
    <col min="755" max="755" width="5.83203125" customWidth="1"/>
    <col min="756" max="756" width="7.33203125" customWidth="1"/>
    <col min="757" max="757" width="7.1640625" customWidth="1"/>
    <col min="758" max="758" width="6.1640625" customWidth="1"/>
    <col min="759" max="759" width="6" customWidth="1"/>
    <col min="760" max="760" width="9.6640625" customWidth="1"/>
    <col min="761" max="761" width="8.83203125" customWidth="1"/>
    <col min="762" max="762" width="8.5" customWidth="1"/>
    <col min="763" max="763" width="8.1640625" customWidth="1"/>
    <col min="764" max="764" width="6" customWidth="1"/>
    <col min="765" max="765" width="5.83203125" customWidth="1"/>
    <col min="766" max="766" width="6.1640625" customWidth="1"/>
    <col min="1007" max="1007" width="11" customWidth="1"/>
    <col min="1008" max="1008" width="6" customWidth="1"/>
    <col min="1009" max="1009" width="9.1640625" customWidth="1"/>
    <col min="1010" max="1010" width="6" customWidth="1"/>
    <col min="1011" max="1011" width="5.83203125" customWidth="1"/>
    <col min="1012" max="1012" width="7.33203125" customWidth="1"/>
    <col min="1013" max="1013" width="7.1640625" customWidth="1"/>
    <col min="1014" max="1014" width="6.1640625" customWidth="1"/>
    <col min="1015" max="1015" width="6" customWidth="1"/>
    <col min="1016" max="1016" width="9.6640625" customWidth="1"/>
    <col min="1017" max="1017" width="8.83203125" customWidth="1"/>
    <col min="1018" max="1018" width="8.5" customWidth="1"/>
    <col min="1019" max="1019" width="8.1640625" customWidth="1"/>
    <col min="1020" max="1020" width="6" customWidth="1"/>
    <col min="1021" max="1021" width="5.83203125" customWidth="1"/>
    <col min="1022" max="1022" width="6.1640625" customWidth="1"/>
    <col min="1263" max="1263" width="11" customWidth="1"/>
    <col min="1264" max="1264" width="6" customWidth="1"/>
    <col min="1265" max="1265" width="9.1640625" customWidth="1"/>
    <col min="1266" max="1266" width="6" customWidth="1"/>
    <col min="1267" max="1267" width="5.83203125" customWidth="1"/>
    <col min="1268" max="1268" width="7.33203125" customWidth="1"/>
    <col min="1269" max="1269" width="7.1640625" customWidth="1"/>
    <col min="1270" max="1270" width="6.1640625" customWidth="1"/>
    <col min="1271" max="1271" width="6" customWidth="1"/>
    <col min="1272" max="1272" width="9.6640625" customWidth="1"/>
    <col min="1273" max="1273" width="8.83203125" customWidth="1"/>
    <col min="1274" max="1274" width="8.5" customWidth="1"/>
    <col min="1275" max="1275" width="8.1640625" customWidth="1"/>
    <col min="1276" max="1276" width="6" customWidth="1"/>
    <col min="1277" max="1277" width="5.83203125" customWidth="1"/>
    <col min="1278" max="1278" width="6.1640625" customWidth="1"/>
    <col min="1519" max="1519" width="11" customWidth="1"/>
    <col min="1520" max="1520" width="6" customWidth="1"/>
    <col min="1521" max="1521" width="9.1640625" customWidth="1"/>
    <col min="1522" max="1522" width="6" customWidth="1"/>
    <col min="1523" max="1523" width="5.83203125" customWidth="1"/>
    <col min="1524" max="1524" width="7.33203125" customWidth="1"/>
    <col min="1525" max="1525" width="7.1640625" customWidth="1"/>
    <col min="1526" max="1526" width="6.1640625" customWidth="1"/>
    <col min="1527" max="1527" width="6" customWidth="1"/>
    <col min="1528" max="1528" width="9.6640625" customWidth="1"/>
    <col min="1529" max="1529" width="8.83203125" customWidth="1"/>
    <col min="1530" max="1530" width="8.5" customWidth="1"/>
    <col min="1531" max="1531" width="8.1640625" customWidth="1"/>
    <col min="1532" max="1532" width="6" customWidth="1"/>
    <col min="1533" max="1533" width="5.83203125" customWidth="1"/>
    <col min="1534" max="1534" width="6.1640625" customWidth="1"/>
    <col min="1775" max="1775" width="11" customWidth="1"/>
    <col min="1776" max="1776" width="6" customWidth="1"/>
    <col min="1777" max="1777" width="9.1640625" customWidth="1"/>
    <col min="1778" max="1778" width="6" customWidth="1"/>
    <col min="1779" max="1779" width="5.83203125" customWidth="1"/>
    <col min="1780" max="1780" width="7.33203125" customWidth="1"/>
    <col min="1781" max="1781" width="7.1640625" customWidth="1"/>
    <col min="1782" max="1782" width="6.1640625" customWidth="1"/>
    <col min="1783" max="1783" width="6" customWidth="1"/>
    <col min="1784" max="1784" width="9.6640625" customWidth="1"/>
    <col min="1785" max="1785" width="8.83203125" customWidth="1"/>
    <col min="1786" max="1786" width="8.5" customWidth="1"/>
    <col min="1787" max="1787" width="8.1640625" customWidth="1"/>
    <col min="1788" max="1788" width="6" customWidth="1"/>
    <col min="1789" max="1789" width="5.83203125" customWidth="1"/>
    <col min="1790" max="1790" width="6.1640625" customWidth="1"/>
    <col min="2031" max="2031" width="11" customWidth="1"/>
    <col min="2032" max="2032" width="6" customWidth="1"/>
    <col min="2033" max="2033" width="9.1640625" customWidth="1"/>
    <col min="2034" max="2034" width="6" customWidth="1"/>
    <col min="2035" max="2035" width="5.83203125" customWidth="1"/>
    <col min="2036" max="2036" width="7.33203125" customWidth="1"/>
    <col min="2037" max="2037" width="7.1640625" customWidth="1"/>
    <col min="2038" max="2038" width="6.1640625" customWidth="1"/>
    <col min="2039" max="2039" width="6" customWidth="1"/>
    <col min="2040" max="2040" width="9.6640625" customWidth="1"/>
    <col min="2041" max="2041" width="8.83203125" customWidth="1"/>
    <col min="2042" max="2042" width="8.5" customWidth="1"/>
    <col min="2043" max="2043" width="8.1640625" customWidth="1"/>
    <col min="2044" max="2044" width="6" customWidth="1"/>
    <col min="2045" max="2045" width="5.83203125" customWidth="1"/>
    <col min="2046" max="2046" width="6.1640625" customWidth="1"/>
    <col min="2287" max="2287" width="11" customWidth="1"/>
    <col min="2288" max="2288" width="6" customWidth="1"/>
    <col min="2289" max="2289" width="9.1640625" customWidth="1"/>
    <col min="2290" max="2290" width="6" customWidth="1"/>
    <col min="2291" max="2291" width="5.83203125" customWidth="1"/>
    <col min="2292" max="2292" width="7.33203125" customWidth="1"/>
    <col min="2293" max="2293" width="7.1640625" customWidth="1"/>
    <col min="2294" max="2294" width="6.1640625" customWidth="1"/>
    <col min="2295" max="2295" width="6" customWidth="1"/>
    <col min="2296" max="2296" width="9.6640625" customWidth="1"/>
    <col min="2297" max="2297" width="8.83203125" customWidth="1"/>
    <col min="2298" max="2298" width="8.5" customWidth="1"/>
    <col min="2299" max="2299" width="8.1640625" customWidth="1"/>
    <col min="2300" max="2300" width="6" customWidth="1"/>
    <col min="2301" max="2301" width="5.83203125" customWidth="1"/>
    <col min="2302" max="2302" width="6.1640625" customWidth="1"/>
    <col min="2543" max="2543" width="11" customWidth="1"/>
    <col min="2544" max="2544" width="6" customWidth="1"/>
    <col min="2545" max="2545" width="9.1640625" customWidth="1"/>
    <col min="2546" max="2546" width="6" customWidth="1"/>
    <col min="2547" max="2547" width="5.83203125" customWidth="1"/>
    <col min="2548" max="2548" width="7.33203125" customWidth="1"/>
    <col min="2549" max="2549" width="7.1640625" customWidth="1"/>
    <col min="2550" max="2550" width="6.1640625" customWidth="1"/>
    <col min="2551" max="2551" width="6" customWidth="1"/>
    <col min="2552" max="2552" width="9.6640625" customWidth="1"/>
    <col min="2553" max="2553" width="8.83203125" customWidth="1"/>
    <col min="2554" max="2554" width="8.5" customWidth="1"/>
    <col min="2555" max="2555" width="8.1640625" customWidth="1"/>
    <col min="2556" max="2556" width="6" customWidth="1"/>
    <col min="2557" max="2557" width="5.83203125" customWidth="1"/>
    <col min="2558" max="2558" width="6.1640625" customWidth="1"/>
    <col min="2799" max="2799" width="11" customWidth="1"/>
    <col min="2800" max="2800" width="6" customWidth="1"/>
    <col min="2801" max="2801" width="9.1640625" customWidth="1"/>
    <col min="2802" max="2802" width="6" customWidth="1"/>
    <col min="2803" max="2803" width="5.83203125" customWidth="1"/>
    <col min="2804" max="2804" width="7.33203125" customWidth="1"/>
    <col min="2805" max="2805" width="7.1640625" customWidth="1"/>
    <col min="2806" max="2806" width="6.1640625" customWidth="1"/>
    <col min="2807" max="2807" width="6" customWidth="1"/>
    <col min="2808" max="2808" width="9.6640625" customWidth="1"/>
    <col min="2809" max="2809" width="8.83203125" customWidth="1"/>
    <col min="2810" max="2810" width="8.5" customWidth="1"/>
    <col min="2811" max="2811" width="8.1640625" customWidth="1"/>
    <col min="2812" max="2812" width="6" customWidth="1"/>
    <col min="2813" max="2813" width="5.83203125" customWidth="1"/>
    <col min="2814" max="2814" width="6.1640625" customWidth="1"/>
    <col min="3055" max="3055" width="11" customWidth="1"/>
    <col min="3056" max="3056" width="6" customWidth="1"/>
    <col min="3057" max="3057" width="9.1640625" customWidth="1"/>
    <col min="3058" max="3058" width="6" customWidth="1"/>
    <col min="3059" max="3059" width="5.83203125" customWidth="1"/>
    <col min="3060" max="3060" width="7.33203125" customWidth="1"/>
    <col min="3061" max="3061" width="7.1640625" customWidth="1"/>
    <col min="3062" max="3062" width="6.1640625" customWidth="1"/>
    <col min="3063" max="3063" width="6" customWidth="1"/>
    <col min="3064" max="3064" width="9.6640625" customWidth="1"/>
    <col min="3065" max="3065" width="8.83203125" customWidth="1"/>
    <col min="3066" max="3066" width="8.5" customWidth="1"/>
    <col min="3067" max="3067" width="8.1640625" customWidth="1"/>
    <col min="3068" max="3068" width="6" customWidth="1"/>
    <col min="3069" max="3069" width="5.83203125" customWidth="1"/>
    <col min="3070" max="3070" width="6.1640625" customWidth="1"/>
    <col min="3311" max="3311" width="11" customWidth="1"/>
    <col min="3312" max="3312" width="6" customWidth="1"/>
    <col min="3313" max="3313" width="9.1640625" customWidth="1"/>
    <col min="3314" max="3314" width="6" customWidth="1"/>
    <col min="3315" max="3315" width="5.83203125" customWidth="1"/>
    <col min="3316" max="3316" width="7.33203125" customWidth="1"/>
    <col min="3317" max="3317" width="7.1640625" customWidth="1"/>
    <col min="3318" max="3318" width="6.1640625" customWidth="1"/>
    <col min="3319" max="3319" width="6" customWidth="1"/>
    <col min="3320" max="3320" width="9.6640625" customWidth="1"/>
    <col min="3321" max="3321" width="8.83203125" customWidth="1"/>
    <col min="3322" max="3322" width="8.5" customWidth="1"/>
    <col min="3323" max="3323" width="8.1640625" customWidth="1"/>
    <col min="3324" max="3324" width="6" customWidth="1"/>
    <col min="3325" max="3325" width="5.83203125" customWidth="1"/>
    <col min="3326" max="3326" width="6.1640625" customWidth="1"/>
    <col min="3567" max="3567" width="11" customWidth="1"/>
    <col min="3568" max="3568" width="6" customWidth="1"/>
    <col min="3569" max="3569" width="9.1640625" customWidth="1"/>
    <col min="3570" max="3570" width="6" customWidth="1"/>
    <col min="3571" max="3571" width="5.83203125" customWidth="1"/>
    <col min="3572" max="3572" width="7.33203125" customWidth="1"/>
    <col min="3573" max="3573" width="7.1640625" customWidth="1"/>
    <col min="3574" max="3574" width="6.1640625" customWidth="1"/>
    <col min="3575" max="3575" width="6" customWidth="1"/>
    <col min="3576" max="3576" width="9.6640625" customWidth="1"/>
    <col min="3577" max="3577" width="8.83203125" customWidth="1"/>
    <col min="3578" max="3578" width="8.5" customWidth="1"/>
    <col min="3579" max="3579" width="8.1640625" customWidth="1"/>
    <col min="3580" max="3580" width="6" customWidth="1"/>
    <col min="3581" max="3581" width="5.83203125" customWidth="1"/>
    <col min="3582" max="3582" width="6.1640625" customWidth="1"/>
    <col min="3823" max="3823" width="11" customWidth="1"/>
    <col min="3824" max="3824" width="6" customWidth="1"/>
    <col min="3825" max="3825" width="9.1640625" customWidth="1"/>
    <col min="3826" max="3826" width="6" customWidth="1"/>
    <col min="3827" max="3827" width="5.83203125" customWidth="1"/>
    <col min="3828" max="3828" width="7.33203125" customWidth="1"/>
    <col min="3829" max="3829" width="7.1640625" customWidth="1"/>
    <col min="3830" max="3830" width="6.1640625" customWidth="1"/>
    <col min="3831" max="3831" width="6" customWidth="1"/>
    <col min="3832" max="3832" width="9.6640625" customWidth="1"/>
    <col min="3833" max="3833" width="8.83203125" customWidth="1"/>
    <col min="3834" max="3834" width="8.5" customWidth="1"/>
    <col min="3835" max="3835" width="8.1640625" customWidth="1"/>
    <col min="3836" max="3836" width="6" customWidth="1"/>
    <col min="3837" max="3837" width="5.83203125" customWidth="1"/>
    <col min="3838" max="3838" width="6.1640625" customWidth="1"/>
    <col min="4079" max="4079" width="11" customWidth="1"/>
    <col min="4080" max="4080" width="6" customWidth="1"/>
    <col min="4081" max="4081" width="9.1640625" customWidth="1"/>
    <col min="4082" max="4082" width="6" customWidth="1"/>
    <col min="4083" max="4083" width="5.83203125" customWidth="1"/>
    <col min="4084" max="4084" width="7.33203125" customWidth="1"/>
    <col min="4085" max="4085" width="7.1640625" customWidth="1"/>
    <col min="4086" max="4086" width="6.1640625" customWidth="1"/>
    <col min="4087" max="4087" width="6" customWidth="1"/>
    <col min="4088" max="4088" width="9.6640625" customWidth="1"/>
    <col min="4089" max="4089" width="8.83203125" customWidth="1"/>
    <col min="4090" max="4090" width="8.5" customWidth="1"/>
    <col min="4091" max="4091" width="8.1640625" customWidth="1"/>
    <col min="4092" max="4092" width="6" customWidth="1"/>
    <col min="4093" max="4093" width="5.83203125" customWidth="1"/>
    <col min="4094" max="4094" width="6.1640625" customWidth="1"/>
    <col min="4335" max="4335" width="11" customWidth="1"/>
    <col min="4336" max="4336" width="6" customWidth="1"/>
    <col min="4337" max="4337" width="9.1640625" customWidth="1"/>
    <col min="4338" max="4338" width="6" customWidth="1"/>
    <col min="4339" max="4339" width="5.83203125" customWidth="1"/>
    <col min="4340" max="4340" width="7.33203125" customWidth="1"/>
    <col min="4341" max="4341" width="7.1640625" customWidth="1"/>
    <col min="4342" max="4342" width="6.1640625" customWidth="1"/>
    <col min="4343" max="4343" width="6" customWidth="1"/>
    <col min="4344" max="4344" width="9.6640625" customWidth="1"/>
    <col min="4345" max="4345" width="8.83203125" customWidth="1"/>
    <col min="4346" max="4346" width="8.5" customWidth="1"/>
    <col min="4347" max="4347" width="8.1640625" customWidth="1"/>
    <col min="4348" max="4348" width="6" customWidth="1"/>
    <col min="4349" max="4349" width="5.83203125" customWidth="1"/>
    <col min="4350" max="4350" width="6.1640625" customWidth="1"/>
    <col min="4591" max="4591" width="11" customWidth="1"/>
    <col min="4592" max="4592" width="6" customWidth="1"/>
    <col min="4593" max="4593" width="9.1640625" customWidth="1"/>
    <col min="4594" max="4594" width="6" customWidth="1"/>
    <col min="4595" max="4595" width="5.83203125" customWidth="1"/>
    <col min="4596" max="4596" width="7.33203125" customWidth="1"/>
    <col min="4597" max="4597" width="7.1640625" customWidth="1"/>
    <col min="4598" max="4598" width="6.1640625" customWidth="1"/>
    <col min="4599" max="4599" width="6" customWidth="1"/>
    <col min="4600" max="4600" width="9.6640625" customWidth="1"/>
    <col min="4601" max="4601" width="8.83203125" customWidth="1"/>
    <col min="4602" max="4602" width="8.5" customWidth="1"/>
    <col min="4603" max="4603" width="8.1640625" customWidth="1"/>
    <col min="4604" max="4604" width="6" customWidth="1"/>
    <col min="4605" max="4605" width="5.83203125" customWidth="1"/>
    <col min="4606" max="4606" width="6.1640625" customWidth="1"/>
    <col min="4847" max="4847" width="11" customWidth="1"/>
    <col min="4848" max="4848" width="6" customWidth="1"/>
    <col min="4849" max="4849" width="9.1640625" customWidth="1"/>
    <col min="4850" max="4850" width="6" customWidth="1"/>
    <col min="4851" max="4851" width="5.83203125" customWidth="1"/>
    <col min="4852" max="4852" width="7.33203125" customWidth="1"/>
    <col min="4853" max="4853" width="7.1640625" customWidth="1"/>
    <col min="4854" max="4854" width="6.1640625" customWidth="1"/>
    <col min="4855" max="4855" width="6" customWidth="1"/>
    <col min="4856" max="4856" width="9.6640625" customWidth="1"/>
    <col min="4857" max="4857" width="8.83203125" customWidth="1"/>
    <col min="4858" max="4858" width="8.5" customWidth="1"/>
    <col min="4859" max="4859" width="8.1640625" customWidth="1"/>
    <col min="4860" max="4860" width="6" customWidth="1"/>
    <col min="4861" max="4861" width="5.83203125" customWidth="1"/>
    <col min="4862" max="4862" width="6.1640625" customWidth="1"/>
    <col min="5103" max="5103" width="11" customWidth="1"/>
    <col min="5104" max="5104" width="6" customWidth="1"/>
    <col min="5105" max="5105" width="9.1640625" customWidth="1"/>
    <col min="5106" max="5106" width="6" customWidth="1"/>
    <col min="5107" max="5107" width="5.83203125" customWidth="1"/>
    <col min="5108" max="5108" width="7.33203125" customWidth="1"/>
    <col min="5109" max="5109" width="7.1640625" customWidth="1"/>
    <col min="5110" max="5110" width="6.1640625" customWidth="1"/>
    <col min="5111" max="5111" width="6" customWidth="1"/>
    <col min="5112" max="5112" width="9.6640625" customWidth="1"/>
    <col min="5113" max="5113" width="8.83203125" customWidth="1"/>
    <col min="5114" max="5114" width="8.5" customWidth="1"/>
    <col min="5115" max="5115" width="8.1640625" customWidth="1"/>
    <col min="5116" max="5116" width="6" customWidth="1"/>
    <col min="5117" max="5117" width="5.83203125" customWidth="1"/>
    <col min="5118" max="5118" width="6.1640625" customWidth="1"/>
    <col min="5359" max="5359" width="11" customWidth="1"/>
    <col min="5360" max="5360" width="6" customWidth="1"/>
    <col min="5361" max="5361" width="9.1640625" customWidth="1"/>
    <col min="5362" max="5362" width="6" customWidth="1"/>
    <col min="5363" max="5363" width="5.83203125" customWidth="1"/>
    <col min="5364" max="5364" width="7.33203125" customWidth="1"/>
    <col min="5365" max="5365" width="7.1640625" customWidth="1"/>
    <col min="5366" max="5366" width="6.1640625" customWidth="1"/>
    <col min="5367" max="5367" width="6" customWidth="1"/>
    <col min="5368" max="5368" width="9.6640625" customWidth="1"/>
    <col min="5369" max="5369" width="8.83203125" customWidth="1"/>
    <col min="5370" max="5370" width="8.5" customWidth="1"/>
    <col min="5371" max="5371" width="8.1640625" customWidth="1"/>
    <col min="5372" max="5372" width="6" customWidth="1"/>
    <col min="5373" max="5373" width="5.83203125" customWidth="1"/>
    <col min="5374" max="5374" width="6.1640625" customWidth="1"/>
    <col min="5615" max="5615" width="11" customWidth="1"/>
    <col min="5616" max="5616" width="6" customWidth="1"/>
    <col min="5617" max="5617" width="9.1640625" customWidth="1"/>
    <col min="5618" max="5618" width="6" customWidth="1"/>
    <col min="5619" max="5619" width="5.83203125" customWidth="1"/>
    <col min="5620" max="5620" width="7.33203125" customWidth="1"/>
    <col min="5621" max="5621" width="7.1640625" customWidth="1"/>
    <col min="5622" max="5622" width="6.1640625" customWidth="1"/>
    <col min="5623" max="5623" width="6" customWidth="1"/>
    <col min="5624" max="5624" width="9.6640625" customWidth="1"/>
    <col min="5625" max="5625" width="8.83203125" customWidth="1"/>
    <col min="5626" max="5626" width="8.5" customWidth="1"/>
    <col min="5627" max="5627" width="8.1640625" customWidth="1"/>
    <col min="5628" max="5628" width="6" customWidth="1"/>
    <col min="5629" max="5629" width="5.83203125" customWidth="1"/>
    <col min="5630" max="5630" width="6.1640625" customWidth="1"/>
    <col min="5871" max="5871" width="11" customWidth="1"/>
    <col min="5872" max="5872" width="6" customWidth="1"/>
    <col min="5873" max="5873" width="9.1640625" customWidth="1"/>
    <col min="5874" max="5874" width="6" customWidth="1"/>
    <col min="5875" max="5875" width="5.83203125" customWidth="1"/>
    <col min="5876" max="5876" width="7.33203125" customWidth="1"/>
    <col min="5877" max="5877" width="7.1640625" customWidth="1"/>
    <col min="5878" max="5878" width="6.1640625" customWidth="1"/>
    <col min="5879" max="5879" width="6" customWidth="1"/>
    <col min="5880" max="5880" width="9.6640625" customWidth="1"/>
    <col min="5881" max="5881" width="8.83203125" customWidth="1"/>
    <col min="5882" max="5882" width="8.5" customWidth="1"/>
    <col min="5883" max="5883" width="8.1640625" customWidth="1"/>
    <col min="5884" max="5884" width="6" customWidth="1"/>
    <col min="5885" max="5885" width="5.83203125" customWidth="1"/>
    <col min="5886" max="5886" width="6.1640625" customWidth="1"/>
    <col min="6127" max="6127" width="11" customWidth="1"/>
    <col min="6128" max="6128" width="6" customWidth="1"/>
    <col min="6129" max="6129" width="9.1640625" customWidth="1"/>
    <col min="6130" max="6130" width="6" customWidth="1"/>
    <col min="6131" max="6131" width="5.83203125" customWidth="1"/>
    <col min="6132" max="6132" width="7.33203125" customWidth="1"/>
    <col min="6133" max="6133" width="7.1640625" customWidth="1"/>
    <col min="6134" max="6134" width="6.1640625" customWidth="1"/>
    <col min="6135" max="6135" width="6" customWidth="1"/>
    <col min="6136" max="6136" width="9.6640625" customWidth="1"/>
    <col min="6137" max="6137" width="8.83203125" customWidth="1"/>
    <col min="6138" max="6138" width="8.5" customWidth="1"/>
    <col min="6139" max="6139" width="8.1640625" customWidth="1"/>
    <col min="6140" max="6140" width="6" customWidth="1"/>
    <col min="6141" max="6141" width="5.83203125" customWidth="1"/>
    <col min="6142" max="6142" width="6.1640625" customWidth="1"/>
    <col min="6383" max="6383" width="11" customWidth="1"/>
    <col min="6384" max="6384" width="6" customWidth="1"/>
    <col min="6385" max="6385" width="9.1640625" customWidth="1"/>
    <col min="6386" max="6386" width="6" customWidth="1"/>
    <col min="6387" max="6387" width="5.83203125" customWidth="1"/>
    <col min="6388" max="6388" width="7.33203125" customWidth="1"/>
    <col min="6389" max="6389" width="7.1640625" customWidth="1"/>
    <col min="6390" max="6390" width="6.1640625" customWidth="1"/>
    <col min="6391" max="6391" width="6" customWidth="1"/>
    <col min="6392" max="6392" width="9.6640625" customWidth="1"/>
    <col min="6393" max="6393" width="8.83203125" customWidth="1"/>
    <col min="6394" max="6394" width="8.5" customWidth="1"/>
    <col min="6395" max="6395" width="8.1640625" customWidth="1"/>
    <col min="6396" max="6396" width="6" customWidth="1"/>
    <col min="6397" max="6397" width="5.83203125" customWidth="1"/>
    <col min="6398" max="6398" width="6.1640625" customWidth="1"/>
    <col min="6639" max="6639" width="11" customWidth="1"/>
    <col min="6640" max="6640" width="6" customWidth="1"/>
    <col min="6641" max="6641" width="9.1640625" customWidth="1"/>
    <col min="6642" max="6642" width="6" customWidth="1"/>
    <col min="6643" max="6643" width="5.83203125" customWidth="1"/>
    <col min="6644" max="6644" width="7.33203125" customWidth="1"/>
    <col min="6645" max="6645" width="7.1640625" customWidth="1"/>
    <col min="6646" max="6646" width="6.1640625" customWidth="1"/>
    <col min="6647" max="6647" width="6" customWidth="1"/>
    <col min="6648" max="6648" width="9.6640625" customWidth="1"/>
    <col min="6649" max="6649" width="8.83203125" customWidth="1"/>
    <col min="6650" max="6650" width="8.5" customWidth="1"/>
    <col min="6651" max="6651" width="8.1640625" customWidth="1"/>
    <col min="6652" max="6652" width="6" customWidth="1"/>
    <col min="6653" max="6653" width="5.83203125" customWidth="1"/>
    <col min="6654" max="6654" width="6.1640625" customWidth="1"/>
    <col min="6895" max="6895" width="11" customWidth="1"/>
    <col min="6896" max="6896" width="6" customWidth="1"/>
    <col min="6897" max="6897" width="9.1640625" customWidth="1"/>
    <col min="6898" max="6898" width="6" customWidth="1"/>
    <col min="6899" max="6899" width="5.83203125" customWidth="1"/>
    <col min="6900" max="6900" width="7.33203125" customWidth="1"/>
    <col min="6901" max="6901" width="7.1640625" customWidth="1"/>
    <col min="6902" max="6902" width="6.1640625" customWidth="1"/>
    <col min="6903" max="6903" width="6" customWidth="1"/>
    <col min="6904" max="6904" width="9.6640625" customWidth="1"/>
    <col min="6905" max="6905" width="8.83203125" customWidth="1"/>
    <col min="6906" max="6906" width="8.5" customWidth="1"/>
    <col min="6907" max="6907" width="8.1640625" customWidth="1"/>
    <col min="6908" max="6908" width="6" customWidth="1"/>
    <col min="6909" max="6909" width="5.83203125" customWidth="1"/>
    <col min="6910" max="6910" width="6.1640625" customWidth="1"/>
    <col min="7151" max="7151" width="11" customWidth="1"/>
    <col min="7152" max="7152" width="6" customWidth="1"/>
    <col min="7153" max="7153" width="9.1640625" customWidth="1"/>
    <col min="7154" max="7154" width="6" customWidth="1"/>
    <col min="7155" max="7155" width="5.83203125" customWidth="1"/>
    <col min="7156" max="7156" width="7.33203125" customWidth="1"/>
    <col min="7157" max="7157" width="7.1640625" customWidth="1"/>
    <col min="7158" max="7158" width="6.1640625" customWidth="1"/>
    <col min="7159" max="7159" width="6" customWidth="1"/>
    <col min="7160" max="7160" width="9.6640625" customWidth="1"/>
    <col min="7161" max="7161" width="8.83203125" customWidth="1"/>
    <col min="7162" max="7162" width="8.5" customWidth="1"/>
    <col min="7163" max="7163" width="8.1640625" customWidth="1"/>
    <col min="7164" max="7164" width="6" customWidth="1"/>
    <col min="7165" max="7165" width="5.83203125" customWidth="1"/>
    <col min="7166" max="7166" width="6.1640625" customWidth="1"/>
    <col min="7407" max="7407" width="11" customWidth="1"/>
    <col min="7408" max="7408" width="6" customWidth="1"/>
    <col min="7409" max="7409" width="9.1640625" customWidth="1"/>
    <col min="7410" max="7410" width="6" customWidth="1"/>
    <col min="7411" max="7411" width="5.83203125" customWidth="1"/>
    <col min="7412" max="7412" width="7.33203125" customWidth="1"/>
    <col min="7413" max="7413" width="7.1640625" customWidth="1"/>
    <col min="7414" max="7414" width="6.1640625" customWidth="1"/>
    <col min="7415" max="7415" width="6" customWidth="1"/>
    <col min="7416" max="7416" width="9.6640625" customWidth="1"/>
    <col min="7417" max="7417" width="8.83203125" customWidth="1"/>
    <col min="7418" max="7418" width="8.5" customWidth="1"/>
    <col min="7419" max="7419" width="8.1640625" customWidth="1"/>
    <col min="7420" max="7420" width="6" customWidth="1"/>
    <col min="7421" max="7421" width="5.83203125" customWidth="1"/>
    <col min="7422" max="7422" width="6.1640625" customWidth="1"/>
    <col min="7663" max="7663" width="11" customWidth="1"/>
    <col min="7664" max="7664" width="6" customWidth="1"/>
    <col min="7665" max="7665" width="9.1640625" customWidth="1"/>
    <col min="7666" max="7666" width="6" customWidth="1"/>
    <col min="7667" max="7667" width="5.83203125" customWidth="1"/>
    <col min="7668" max="7668" width="7.33203125" customWidth="1"/>
    <col min="7669" max="7669" width="7.1640625" customWidth="1"/>
    <col min="7670" max="7670" width="6.1640625" customWidth="1"/>
    <col min="7671" max="7671" width="6" customWidth="1"/>
    <col min="7672" max="7672" width="9.6640625" customWidth="1"/>
    <col min="7673" max="7673" width="8.83203125" customWidth="1"/>
    <col min="7674" max="7674" width="8.5" customWidth="1"/>
    <col min="7675" max="7675" width="8.1640625" customWidth="1"/>
    <col min="7676" max="7676" width="6" customWidth="1"/>
    <col min="7677" max="7677" width="5.83203125" customWidth="1"/>
    <col min="7678" max="7678" width="6.1640625" customWidth="1"/>
    <col min="7919" max="7919" width="11" customWidth="1"/>
    <col min="7920" max="7920" width="6" customWidth="1"/>
    <col min="7921" max="7921" width="9.1640625" customWidth="1"/>
    <col min="7922" max="7922" width="6" customWidth="1"/>
    <col min="7923" max="7923" width="5.83203125" customWidth="1"/>
    <col min="7924" max="7924" width="7.33203125" customWidth="1"/>
    <col min="7925" max="7925" width="7.1640625" customWidth="1"/>
    <col min="7926" max="7926" width="6.1640625" customWidth="1"/>
    <col min="7927" max="7927" width="6" customWidth="1"/>
    <col min="7928" max="7928" width="9.6640625" customWidth="1"/>
    <col min="7929" max="7929" width="8.83203125" customWidth="1"/>
    <col min="7930" max="7930" width="8.5" customWidth="1"/>
    <col min="7931" max="7931" width="8.1640625" customWidth="1"/>
    <col min="7932" max="7932" width="6" customWidth="1"/>
    <col min="7933" max="7933" width="5.83203125" customWidth="1"/>
    <col min="7934" max="7934" width="6.1640625" customWidth="1"/>
    <col min="8175" max="8175" width="11" customWidth="1"/>
    <col min="8176" max="8176" width="6" customWidth="1"/>
    <col min="8177" max="8177" width="9.1640625" customWidth="1"/>
    <col min="8178" max="8178" width="6" customWidth="1"/>
    <col min="8179" max="8179" width="5.83203125" customWidth="1"/>
    <col min="8180" max="8180" width="7.33203125" customWidth="1"/>
    <col min="8181" max="8181" width="7.1640625" customWidth="1"/>
    <col min="8182" max="8182" width="6.1640625" customWidth="1"/>
    <col min="8183" max="8183" width="6" customWidth="1"/>
    <col min="8184" max="8184" width="9.6640625" customWidth="1"/>
    <col min="8185" max="8185" width="8.83203125" customWidth="1"/>
    <col min="8186" max="8186" width="8.5" customWidth="1"/>
    <col min="8187" max="8187" width="8.1640625" customWidth="1"/>
    <col min="8188" max="8188" width="6" customWidth="1"/>
    <col min="8189" max="8189" width="5.83203125" customWidth="1"/>
    <col min="8190" max="8190" width="6.1640625" customWidth="1"/>
    <col min="8431" max="8431" width="11" customWidth="1"/>
    <col min="8432" max="8432" width="6" customWidth="1"/>
    <col min="8433" max="8433" width="9.1640625" customWidth="1"/>
    <col min="8434" max="8434" width="6" customWidth="1"/>
    <col min="8435" max="8435" width="5.83203125" customWidth="1"/>
    <col min="8436" max="8436" width="7.33203125" customWidth="1"/>
    <col min="8437" max="8437" width="7.1640625" customWidth="1"/>
    <col min="8438" max="8438" width="6.1640625" customWidth="1"/>
    <col min="8439" max="8439" width="6" customWidth="1"/>
    <col min="8440" max="8440" width="9.6640625" customWidth="1"/>
    <col min="8441" max="8441" width="8.83203125" customWidth="1"/>
    <col min="8442" max="8442" width="8.5" customWidth="1"/>
    <col min="8443" max="8443" width="8.1640625" customWidth="1"/>
    <col min="8444" max="8444" width="6" customWidth="1"/>
    <col min="8445" max="8445" width="5.83203125" customWidth="1"/>
    <col min="8446" max="8446" width="6.1640625" customWidth="1"/>
    <col min="8687" max="8687" width="11" customWidth="1"/>
    <col min="8688" max="8688" width="6" customWidth="1"/>
    <col min="8689" max="8689" width="9.1640625" customWidth="1"/>
    <col min="8690" max="8690" width="6" customWidth="1"/>
    <col min="8691" max="8691" width="5.83203125" customWidth="1"/>
    <col min="8692" max="8692" width="7.33203125" customWidth="1"/>
    <col min="8693" max="8693" width="7.1640625" customWidth="1"/>
    <col min="8694" max="8694" width="6.1640625" customWidth="1"/>
    <col min="8695" max="8695" width="6" customWidth="1"/>
    <col min="8696" max="8696" width="9.6640625" customWidth="1"/>
    <col min="8697" max="8697" width="8.83203125" customWidth="1"/>
    <col min="8698" max="8698" width="8.5" customWidth="1"/>
    <col min="8699" max="8699" width="8.1640625" customWidth="1"/>
    <col min="8700" max="8700" width="6" customWidth="1"/>
    <col min="8701" max="8701" width="5.83203125" customWidth="1"/>
    <col min="8702" max="8702" width="6.1640625" customWidth="1"/>
    <col min="8943" max="8943" width="11" customWidth="1"/>
    <col min="8944" max="8944" width="6" customWidth="1"/>
    <col min="8945" max="8945" width="9.1640625" customWidth="1"/>
    <col min="8946" max="8946" width="6" customWidth="1"/>
    <col min="8947" max="8947" width="5.83203125" customWidth="1"/>
    <col min="8948" max="8948" width="7.33203125" customWidth="1"/>
    <col min="8949" max="8949" width="7.1640625" customWidth="1"/>
    <col min="8950" max="8950" width="6.1640625" customWidth="1"/>
    <col min="8951" max="8951" width="6" customWidth="1"/>
    <col min="8952" max="8952" width="9.6640625" customWidth="1"/>
    <col min="8953" max="8953" width="8.83203125" customWidth="1"/>
    <col min="8954" max="8954" width="8.5" customWidth="1"/>
    <col min="8955" max="8955" width="8.1640625" customWidth="1"/>
    <col min="8956" max="8956" width="6" customWidth="1"/>
    <col min="8957" max="8957" width="5.83203125" customWidth="1"/>
    <col min="8958" max="8958" width="6.1640625" customWidth="1"/>
    <col min="9199" max="9199" width="11" customWidth="1"/>
    <col min="9200" max="9200" width="6" customWidth="1"/>
    <col min="9201" max="9201" width="9.1640625" customWidth="1"/>
    <col min="9202" max="9202" width="6" customWidth="1"/>
    <col min="9203" max="9203" width="5.83203125" customWidth="1"/>
    <col min="9204" max="9204" width="7.33203125" customWidth="1"/>
    <col min="9205" max="9205" width="7.1640625" customWidth="1"/>
    <col min="9206" max="9206" width="6.1640625" customWidth="1"/>
    <col min="9207" max="9207" width="6" customWidth="1"/>
    <col min="9208" max="9208" width="9.6640625" customWidth="1"/>
    <col min="9209" max="9209" width="8.83203125" customWidth="1"/>
    <col min="9210" max="9210" width="8.5" customWidth="1"/>
    <col min="9211" max="9211" width="8.1640625" customWidth="1"/>
    <col min="9212" max="9212" width="6" customWidth="1"/>
    <col min="9213" max="9213" width="5.83203125" customWidth="1"/>
    <col min="9214" max="9214" width="6.1640625" customWidth="1"/>
    <col min="9455" max="9455" width="11" customWidth="1"/>
    <col min="9456" max="9456" width="6" customWidth="1"/>
    <col min="9457" max="9457" width="9.1640625" customWidth="1"/>
    <col min="9458" max="9458" width="6" customWidth="1"/>
    <col min="9459" max="9459" width="5.83203125" customWidth="1"/>
    <col min="9460" max="9460" width="7.33203125" customWidth="1"/>
    <col min="9461" max="9461" width="7.1640625" customWidth="1"/>
    <col min="9462" max="9462" width="6.1640625" customWidth="1"/>
    <col min="9463" max="9463" width="6" customWidth="1"/>
    <col min="9464" max="9464" width="9.6640625" customWidth="1"/>
    <col min="9465" max="9465" width="8.83203125" customWidth="1"/>
    <col min="9466" max="9466" width="8.5" customWidth="1"/>
    <col min="9467" max="9467" width="8.1640625" customWidth="1"/>
    <col min="9468" max="9468" width="6" customWidth="1"/>
    <col min="9469" max="9469" width="5.83203125" customWidth="1"/>
    <col min="9470" max="9470" width="6.1640625" customWidth="1"/>
    <col min="9711" max="9711" width="11" customWidth="1"/>
    <col min="9712" max="9712" width="6" customWidth="1"/>
    <col min="9713" max="9713" width="9.1640625" customWidth="1"/>
    <col min="9714" max="9714" width="6" customWidth="1"/>
    <col min="9715" max="9715" width="5.83203125" customWidth="1"/>
    <col min="9716" max="9716" width="7.33203125" customWidth="1"/>
    <col min="9717" max="9717" width="7.1640625" customWidth="1"/>
    <col min="9718" max="9718" width="6.1640625" customWidth="1"/>
    <col min="9719" max="9719" width="6" customWidth="1"/>
    <col min="9720" max="9720" width="9.6640625" customWidth="1"/>
    <col min="9721" max="9721" width="8.83203125" customWidth="1"/>
    <col min="9722" max="9722" width="8.5" customWidth="1"/>
    <col min="9723" max="9723" width="8.1640625" customWidth="1"/>
    <col min="9724" max="9724" width="6" customWidth="1"/>
    <col min="9725" max="9725" width="5.83203125" customWidth="1"/>
    <col min="9726" max="9726" width="6.1640625" customWidth="1"/>
    <col min="9967" max="9967" width="11" customWidth="1"/>
    <col min="9968" max="9968" width="6" customWidth="1"/>
    <col min="9969" max="9969" width="9.1640625" customWidth="1"/>
    <col min="9970" max="9970" width="6" customWidth="1"/>
    <col min="9971" max="9971" width="5.83203125" customWidth="1"/>
    <col min="9972" max="9972" width="7.33203125" customWidth="1"/>
    <col min="9973" max="9973" width="7.1640625" customWidth="1"/>
    <col min="9974" max="9974" width="6.1640625" customWidth="1"/>
    <col min="9975" max="9975" width="6" customWidth="1"/>
    <col min="9976" max="9976" width="9.6640625" customWidth="1"/>
    <col min="9977" max="9977" width="8.83203125" customWidth="1"/>
    <col min="9978" max="9978" width="8.5" customWidth="1"/>
    <col min="9979" max="9979" width="8.1640625" customWidth="1"/>
    <col min="9980" max="9980" width="6" customWidth="1"/>
    <col min="9981" max="9981" width="5.83203125" customWidth="1"/>
    <col min="9982" max="9982" width="6.1640625" customWidth="1"/>
    <col min="10223" max="10223" width="11" customWidth="1"/>
    <col min="10224" max="10224" width="6" customWidth="1"/>
    <col min="10225" max="10225" width="9.1640625" customWidth="1"/>
    <col min="10226" max="10226" width="6" customWidth="1"/>
    <col min="10227" max="10227" width="5.83203125" customWidth="1"/>
    <col min="10228" max="10228" width="7.33203125" customWidth="1"/>
    <col min="10229" max="10229" width="7.1640625" customWidth="1"/>
    <col min="10230" max="10230" width="6.1640625" customWidth="1"/>
    <col min="10231" max="10231" width="6" customWidth="1"/>
    <col min="10232" max="10232" width="9.6640625" customWidth="1"/>
    <col min="10233" max="10233" width="8.83203125" customWidth="1"/>
    <col min="10234" max="10234" width="8.5" customWidth="1"/>
    <col min="10235" max="10235" width="8.1640625" customWidth="1"/>
    <col min="10236" max="10236" width="6" customWidth="1"/>
    <col min="10237" max="10237" width="5.83203125" customWidth="1"/>
    <col min="10238" max="10238" width="6.1640625" customWidth="1"/>
    <col min="10479" max="10479" width="11" customWidth="1"/>
    <col min="10480" max="10480" width="6" customWidth="1"/>
    <col min="10481" max="10481" width="9.1640625" customWidth="1"/>
    <col min="10482" max="10482" width="6" customWidth="1"/>
    <col min="10483" max="10483" width="5.83203125" customWidth="1"/>
    <col min="10484" max="10484" width="7.33203125" customWidth="1"/>
    <col min="10485" max="10485" width="7.1640625" customWidth="1"/>
    <col min="10486" max="10486" width="6.1640625" customWidth="1"/>
    <col min="10487" max="10487" width="6" customWidth="1"/>
    <col min="10488" max="10488" width="9.6640625" customWidth="1"/>
    <col min="10489" max="10489" width="8.83203125" customWidth="1"/>
    <col min="10490" max="10490" width="8.5" customWidth="1"/>
    <col min="10491" max="10491" width="8.1640625" customWidth="1"/>
    <col min="10492" max="10492" width="6" customWidth="1"/>
    <col min="10493" max="10493" width="5.83203125" customWidth="1"/>
    <col min="10494" max="10494" width="6.1640625" customWidth="1"/>
    <col min="10735" max="10735" width="11" customWidth="1"/>
    <col min="10736" max="10736" width="6" customWidth="1"/>
    <col min="10737" max="10737" width="9.1640625" customWidth="1"/>
    <col min="10738" max="10738" width="6" customWidth="1"/>
    <col min="10739" max="10739" width="5.83203125" customWidth="1"/>
    <col min="10740" max="10740" width="7.33203125" customWidth="1"/>
    <col min="10741" max="10741" width="7.1640625" customWidth="1"/>
    <col min="10742" max="10742" width="6.1640625" customWidth="1"/>
    <col min="10743" max="10743" width="6" customWidth="1"/>
    <col min="10744" max="10744" width="9.6640625" customWidth="1"/>
    <col min="10745" max="10745" width="8.83203125" customWidth="1"/>
    <col min="10746" max="10746" width="8.5" customWidth="1"/>
    <col min="10747" max="10747" width="8.1640625" customWidth="1"/>
    <col min="10748" max="10748" width="6" customWidth="1"/>
    <col min="10749" max="10749" width="5.83203125" customWidth="1"/>
    <col min="10750" max="10750" width="6.1640625" customWidth="1"/>
    <col min="10991" max="10991" width="11" customWidth="1"/>
    <col min="10992" max="10992" width="6" customWidth="1"/>
    <col min="10993" max="10993" width="9.1640625" customWidth="1"/>
    <col min="10994" max="10994" width="6" customWidth="1"/>
    <col min="10995" max="10995" width="5.83203125" customWidth="1"/>
    <col min="10996" max="10996" width="7.33203125" customWidth="1"/>
    <col min="10997" max="10997" width="7.1640625" customWidth="1"/>
    <col min="10998" max="10998" width="6.1640625" customWidth="1"/>
    <col min="10999" max="10999" width="6" customWidth="1"/>
    <col min="11000" max="11000" width="9.6640625" customWidth="1"/>
    <col min="11001" max="11001" width="8.83203125" customWidth="1"/>
    <col min="11002" max="11002" width="8.5" customWidth="1"/>
    <col min="11003" max="11003" width="8.1640625" customWidth="1"/>
    <col min="11004" max="11004" width="6" customWidth="1"/>
    <col min="11005" max="11005" width="5.83203125" customWidth="1"/>
    <col min="11006" max="11006" width="6.1640625" customWidth="1"/>
    <col min="11247" max="11247" width="11" customWidth="1"/>
    <col min="11248" max="11248" width="6" customWidth="1"/>
    <col min="11249" max="11249" width="9.1640625" customWidth="1"/>
    <col min="11250" max="11250" width="6" customWidth="1"/>
    <col min="11251" max="11251" width="5.83203125" customWidth="1"/>
    <col min="11252" max="11252" width="7.33203125" customWidth="1"/>
    <col min="11253" max="11253" width="7.1640625" customWidth="1"/>
    <col min="11254" max="11254" width="6.1640625" customWidth="1"/>
    <col min="11255" max="11255" width="6" customWidth="1"/>
    <col min="11256" max="11256" width="9.6640625" customWidth="1"/>
    <col min="11257" max="11257" width="8.83203125" customWidth="1"/>
    <col min="11258" max="11258" width="8.5" customWidth="1"/>
    <col min="11259" max="11259" width="8.1640625" customWidth="1"/>
    <col min="11260" max="11260" width="6" customWidth="1"/>
    <col min="11261" max="11261" width="5.83203125" customWidth="1"/>
    <col min="11262" max="11262" width="6.1640625" customWidth="1"/>
    <col min="11503" max="11503" width="11" customWidth="1"/>
    <col min="11504" max="11504" width="6" customWidth="1"/>
    <col min="11505" max="11505" width="9.1640625" customWidth="1"/>
    <col min="11506" max="11506" width="6" customWidth="1"/>
    <col min="11507" max="11507" width="5.83203125" customWidth="1"/>
    <col min="11508" max="11508" width="7.33203125" customWidth="1"/>
    <col min="11509" max="11509" width="7.1640625" customWidth="1"/>
    <col min="11510" max="11510" width="6.1640625" customWidth="1"/>
    <col min="11511" max="11511" width="6" customWidth="1"/>
    <col min="11512" max="11512" width="9.6640625" customWidth="1"/>
    <col min="11513" max="11513" width="8.83203125" customWidth="1"/>
    <col min="11514" max="11514" width="8.5" customWidth="1"/>
    <col min="11515" max="11515" width="8.1640625" customWidth="1"/>
    <col min="11516" max="11516" width="6" customWidth="1"/>
    <col min="11517" max="11517" width="5.83203125" customWidth="1"/>
    <col min="11518" max="11518" width="6.1640625" customWidth="1"/>
    <col min="11759" max="11759" width="11" customWidth="1"/>
    <col min="11760" max="11760" width="6" customWidth="1"/>
    <col min="11761" max="11761" width="9.1640625" customWidth="1"/>
    <col min="11762" max="11762" width="6" customWidth="1"/>
    <col min="11763" max="11763" width="5.83203125" customWidth="1"/>
    <col min="11764" max="11764" width="7.33203125" customWidth="1"/>
    <col min="11765" max="11765" width="7.1640625" customWidth="1"/>
    <col min="11766" max="11766" width="6.1640625" customWidth="1"/>
    <col min="11767" max="11767" width="6" customWidth="1"/>
    <col min="11768" max="11768" width="9.6640625" customWidth="1"/>
    <col min="11769" max="11769" width="8.83203125" customWidth="1"/>
    <col min="11770" max="11770" width="8.5" customWidth="1"/>
    <col min="11771" max="11771" width="8.1640625" customWidth="1"/>
    <col min="11772" max="11772" width="6" customWidth="1"/>
    <col min="11773" max="11773" width="5.83203125" customWidth="1"/>
    <col min="11774" max="11774" width="6.1640625" customWidth="1"/>
    <col min="12015" max="12015" width="11" customWidth="1"/>
    <col min="12016" max="12016" width="6" customWidth="1"/>
    <col min="12017" max="12017" width="9.1640625" customWidth="1"/>
    <col min="12018" max="12018" width="6" customWidth="1"/>
    <col min="12019" max="12019" width="5.83203125" customWidth="1"/>
    <col min="12020" max="12020" width="7.33203125" customWidth="1"/>
    <col min="12021" max="12021" width="7.1640625" customWidth="1"/>
    <col min="12022" max="12022" width="6.1640625" customWidth="1"/>
    <col min="12023" max="12023" width="6" customWidth="1"/>
    <col min="12024" max="12024" width="9.6640625" customWidth="1"/>
    <col min="12025" max="12025" width="8.83203125" customWidth="1"/>
    <col min="12026" max="12026" width="8.5" customWidth="1"/>
    <col min="12027" max="12027" width="8.1640625" customWidth="1"/>
    <col min="12028" max="12028" width="6" customWidth="1"/>
    <col min="12029" max="12029" width="5.83203125" customWidth="1"/>
    <col min="12030" max="12030" width="6.1640625" customWidth="1"/>
    <col min="12271" max="12271" width="11" customWidth="1"/>
    <col min="12272" max="12272" width="6" customWidth="1"/>
    <col min="12273" max="12273" width="9.1640625" customWidth="1"/>
    <col min="12274" max="12274" width="6" customWidth="1"/>
    <col min="12275" max="12275" width="5.83203125" customWidth="1"/>
    <col min="12276" max="12276" width="7.33203125" customWidth="1"/>
    <col min="12277" max="12277" width="7.1640625" customWidth="1"/>
    <col min="12278" max="12278" width="6.1640625" customWidth="1"/>
    <col min="12279" max="12279" width="6" customWidth="1"/>
    <col min="12280" max="12280" width="9.6640625" customWidth="1"/>
    <col min="12281" max="12281" width="8.83203125" customWidth="1"/>
    <col min="12282" max="12282" width="8.5" customWidth="1"/>
    <col min="12283" max="12283" width="8.1640625" customWidth="1"/>
    <col min="12284" max="12284" width="6" customWidth="1"/>
    <col min="12285" max="12285" width="5.83203125" customWidth="1"/>
    <col min="12286" max="12286" width="6.1640625" customWidth="1"/>
    <col min="12527" max="12527" width="11" customWidth="1"/>
    <col min="12528" max="12528" width="6" customWidth="1"/>
    <col min="12529" max="12529" width="9.1640625" customWidth="1"/>
    <col min="12530" max="12530" width="6" customWidth="1"/>
    <col min="12531" max="12531" width="5.83203125" customWidth="1"/>
    <col min="12532" max="12532" width="7.33203125" customWidth="1"/>
    <col min="12533" max="12533" width="7.1640625" customWidth="1"/>
    <col min="12534" max="12534" width="6.1640625" customWidth="1"/>
    <col min="12535" max="12535" width="6" customWidth="1"/>
    <col min="12536" max="12536" width="9.6640625" customWidth="1"/>
    <col min="12537" max="12537" width="8.83203125" customWidth="1"/>
    <col min="12538" max="12538" width="8.5" customWidth="1"/>
    <col min="12539" max="12539" width="8.1640625" customWidth="1"/>
    <col min="12540" max="12540" width="6" customWidth="1"/>
    <col min="12541" max="12541" width="5.83203125" customWidth="1"/>
    <col min="12542" max="12542" width="6.1640625" customWidth="1"/>
    <col min="12783" max="12783" width="11" customWidth="1"/>
    <col min="12784" max="12784" width="6" customWidth="1"/>
    <col min="12785" max="12785" width="9.1640625" customWidth="1"/>
    <col min="12786" max="12786" width="6" customWidth="1"/>
    <col min="12787" max="12787" width="5.83203125" customWidth="1"/>
    <col min="12788" max="12788" width="7.33203125" customWidth="1"/>
    <col min="12789" max="12789" width="7.1640625" customWidth="1"/>
    <col min="12790" max="12790" width="6.1640625" customWidth="1"/>
    <col min="12791" max="12791" width="6" customWidth="1"/>
    <col min="12792" max="12792" width="9.6640625" customWidth="1"/>
    <col min="12793" max="12793" width="8.83203125" customWidth="1"/>
    <col min="12794" max="12794" width="8.5" customWidth="1"/>
    <col min="12795" max="12795" width="8.1640625" customWidth="1"/>
    <col min="12796" max="12796" width="6" customWidth="1"/>
    <col min="12797" max="12797" width="5.83203125" customWidth="1"/>
    <col min="12798" max="12798" width="6.1640625" customWidth="1"/>
    <col min="13039" max="13039" width="11" customWidth="1"/>
    <col min="13040" max="13040" width="6" customWidth="1"/>
    <col min="13041" max="13041" width="9.1640625" customWidth="1"/>
    <col min="13042" max="13042" width="6" customWidth="1"/>
    <col min="13043" max="13043" width="5.83203125" customWidth="1"/>
    <col min="13044" max="13044" width="7.33203125" customWidth="1"/>
    <col min="13045" max="13045" width="7.1640625" customWidth="1"/>
    <col min="13046" max="13046" width="6.1640625" customWidth="1"/>
    <col min="13047" max="13047" width="6" customWidth="1"/>
    <col min="13048" max="13048" width="9.6640625" customWidth="1"/>
    <col min="13049" max="13049" width="8.83203125" customWidth="1"/>
    <col min="13050" max="13050" width="8.5" customWidth="1"/>
    <col min="13051" max="13051" width="8.1640625" customWidth="1"/>
    <col min="13052" max="13052" width="6" customWidth="1"/>
    <col min="13053" max="13053" width="5.83203125" customWidth="1"/>
    <col min="13054" max="13054" width="6.1640625" customWidth="1"/>
    <col min="13295" max="13295" width="11" customWidth="1"/>
    <col min="13296" max="13296" width="6" customWidth="1"/>
    <col min="13297" max="13297" width="9.1640625" customWidth="1"/>
    <col min="13298" max="13298" width="6" customWidth="1"/>
    <col min="13299" max="13299" width="5.83203125" customWidth="1"/>
    <col min="13300" max="13300" width="7.33203125" customWidth="1"/>
    <col min="13301" max="13301" width="7.1640625" customWidth="1"/>
    <col min="13302" max="13302" width="6.1640625" customWidth="1"/>
    <col min="13303" max="13303" width="6" customWidth="1"/>
    <col min="13304" max="13304" width="9.6640625" customWidth="1"/>
    <col min="13305" max="13305" width="8.83203125" customWidth="1"/>
    <col min="13306" max="13306" width="8.5" customWidth="1"/>
    <col min="13307" max="13307" width="8.1640625" customWidth="1"/>
    <col min="13308" max="13308" width="6" customWidth="1"/>
    <col min="13309" max="13309" width="5.83203125" customWidth="1"/>
    <col min="13310" max="13310" width="6.1640625" customWidth="1"/>
    <col min="13551" max="13551" width="11" customWidth="1"/>
    <col min="13552" max="13552" width="6" customWidth="1"/>
    <col min="13553" max="13553" width="9.1640625" customWidth="1"/>
    <col min="13554" max="13554" width="6" customWidth="1"/>
    <col min="13555" max="13555" width="5.83203125" customWidth="1"/>
    <col min="13556" max="13556" width="7.33203125" customWidth="1"/>
    <col min="13557" max="13557" width="7.1640625" customWidth="1"/>
    <col min="13558" max="13558" width="6.1640625" customWidth="1"/>
    <col min="13559" max="13559" width="6" customWidth="1"/>
    <col min="13560" max="13560" width="9.6640625" customWidth="1"/>
    <col min="13561" max="13561" width="8.83203125" customWidth="1"/>
    <col min="13562" max="13562" width="8.5" customWidth="1"/>
    <col min="13563" max="13563" width="8.1640625" customWidth="1"/>
    <col min="13564" max="13564" width="6" customWidth="1"/>
    <col min="13565" max="13565" width="5.83203125" customWidth="1"/>
    <col min="13566" max="13566" width="6.1640625" customWidth="1"/>
    <col min="13807" max="13807" width="11" customWidth="1"/>
    <col min="13808" max="13808" width="6" customWidth="1"/>
    <col min="13809" max="13809" width="9.1640625" customWidth="1"/>
    <col min="13810" max="13810" width="6" customWidth="1"/>
    <col min="13811" max="13811" width="5.83203125" customWidth="1"/>
    <col min="13812" max="13812" width="7.33203125" customWidth="1"/>
    <col min="13813" max="13813" width="7.1640625" customWidth="1"/>
    <col min="13814" max="13814" width="6.1640625" customWidth="1"/>
    <col min="13815" max="13815" width="6" customWidth="1"/>
    <col min="13816" max="13816" width="9.6640625" customWidth="1"/>
    <col min="13817" max="13817" width="8.83203125" customWidth="1"/>
    <col min="13818" max="13818" width="8.5" customWidth="1"/>
    <col min="13819" max="13819" width="8.1640625" customWidth="1"/>
    <col min="13820" max="13820" width="6" customWidth="1"/>
    <col min="13821" max="13821" width="5.83203125" customWidth="1"/>
    <col min="13822" max="13822" width="6.1640625" customWidth="1"/>
    <col min="14063" max="14063" width="11" customWidth="1"/>
    <col min="14064" max="14064" width="6" customWidth="1"/>
    <col min="14065" max="14065" width="9.1640625" customWidth="1"/>
    <col min="14066" max="14066" width="6" customWidth="1"/>
    <col min="14067" max="14067" width="5.83203125" customWidth="1"/>
    <col min="14068" max="14068" width="7.33203125" customWidth="1"/>
    <col min="14069" max="14069" width="7.1640625" customWidth="1"/>
    <col min="14070" max="14070" width="6.1640625" customWidth="1"/>
    <col min="14071" max="14071" width="6" customWidth="1"/>
    <col min="14072" max="14072" width="9.6640625" customWidth="1"/>
    <col min="14073" max="14073" width="8.83203125" customWidth="1"/>
    <col min="14074" max="14074" width="8.5" customWidth="1"/>
    <col min="14075" max="14075" width="8.1640625" customWidth="1"/>
    <col min="14076" max="14076" width="6" customWidth="1"/>
    <col min="14077" max="14077" width="5.83203125" customWidth="1"/>
    <col min="14078" max="14078" width="6.1640625" customWidth="1"/>
    <col min="14319" max="14319" width="11" customWidth="1"/>
    <col min="14320" max="14320" width="6" customWidth="1"/>
    <col min="14321" max="14321" width="9.1640625" customWidth="1"/>
    <col min="14322" max="14322" width="6" customWidth="1"/>
    <col min="14323" max="14323" width="5.83203125" customWidth="1"/>
    <col min="14324" max="14324" width="7.33203125" customWidth="1"/>
    <col min="14325" max="14325" width="7.1640625" customWidth="1"/>
    <col min="14326" max="14326" width="6.1640625" customWidth="1"/>
    <col min="14327" max="14327" width="6" customWidth="1"/>
    <col min="14328" max="14328" width="9.6640625" customWidth="1"/>
    <col min="14329" max="14329" width="8.83203125" customWidth="1"/>
    <col min="14330" max="14330" width="8.5" customWidth="1"/>
    <col min="14331" max="14331" width="8.1640625" customWidth="1"/>
    <col min="14332" max="14332" width="6" customWidth="1"/>
    <col min="14333" max="14333" width="5.83203125" customWidth="1"/>
    <col min="14334" max="14334" width="6.1640625" customWidth="1"/>
    <col min="14575" max="14575" width="11" customWidth="1"/>
    <col min="14576" max="14576" width="6" customWidth="1"/>
    <col min="14577" max="14577" width="9.1640625" customWidth="1"/>
    <col min="14578" max="14578" width="6" customWidth="1"/>
    <col min="14579" max="14579" width="5.83203125" customWidth="1"/>
    <col min="14580" max="14580" width="7.33203125" customWidth="1"/>
    <col min="14581" max="14581" width="7.1640625" customWidth="1"/>
    <col min="14582" max="14582" width="6.1640625" customWidth="1"/>
    <col min="14583" max="14583" width="6" customWidth="1"/>
    <col min="14584" max="14584" width="9.6640625" customWidth="1"/>
    <col min="14585" max="14585" width="8.83203125" customWidth="1"/>
    <col min="14586" max="14586" width="8.5" customWidth="1"/>
    <col min="14587" max="14587" width="8.1640625" customWidth="1"/>
    <col min="14588" max="14588" width="6" customWidth="1"/>
    <col min="14589" max="14589" width="5.83203125" customWidth="1"/>
    <col min="14590" max="14590" width="6.1640625" customWidth="1"/>
    <col min="14831" max="14831" width="11" customWidth="1"/>
    <col min="14832" max="14832" width="6" customWidth="1"/>
    <col min="14833" max="14833" width="9.1640625" customWidth="1"/>
    <col min="14834" max="14834" width="6" customWidth="1"/>
    <col min="14835" max="14835" width="5.83203125" customWidth="1"/>
    <col min="14836" max="14836" width="7.33203125" customWidth="1"/>
    <col min="14837" max="14837" width="7.1640625" customWidth="1"/>
    <col min="14838" max="14838" width="6.1640625" customWidth="1"/>
    <col min="14839" max="14839" width="6" customWidth="1"/>
    <col min="14840" max="14840" width="9.6640625" customWidth="1"/>
    <col min="14841" max="14841" width="8.83203125" customWidth="1"/>
    <col min="14842" max="14842" width="8.5" customWidth="1"/>
    <col min="14843" max="14843" width="8.1640625" customWidth="1"/>
    <col min="14844" max="14844" width="6" customWidth="1"/>
    <col min="14845" max="14845" width="5.83203125" customWidth="1"/>
    <col min="14846" max="14846" width="6.1640625" customWidth="1"/>
    <col min="15087" max="15087" width="11" customWidth="1"/>
    <col min="15088" max="15088" width="6" customWidth="1"/>
    <col min="15089" max="15089" width="9.1640625" customWidth="1"/>
    <col min="15090" max="15090" width="6" customWidth="1"/>
    <col min="15091" max="15091" width="5.83203125" customWidth="1"/>
    <col min="15092" max="15092" width="7.33203125" customWidth="1"/>
    <col min="15093" max="15093" width="7.1640625" customWidth="1"/>
    <col min="15094" max="15094" width="6.1640625" customWidth="1"/>
    <col min="15095" max="15095" width="6" customWidth="1"/>
    <col min="15096" max="15096" width="9.6640625" customWidth="1"/>
    <col min="15097" max="15097" width="8.83203125" customWidth="1"/>
    <col min="15098" max="15098" width="8.5" customWidth="1"/>
    <col min="15099" max="15099" width="8.1640625" customWidth="1"/>
    <col min="15100" max="15100" width="6" customWidth="1"/>
    <col min="15101" max="15101" width="5.83203125" customWidth="1"/>
    <col min="15102" max="15102" width="6.1640625" customWidth="1"/>
    <col min="15343" max="15343" width="11" customWidth="1"/>
    <col min="15344" max="15344" width="6" customWidth="1"/>
    <col min="15345" max="15345" width="9.1640625" customWidth="1"/>
    <col min="15346" max="15346" width="6" customWidth="1"/>
    <col min="15347" max="15347" width="5.83203125" customWidth="1"/>
    <col min="15348" max="15348" width="7.33203125" customWidth="1"/>
    <col min="15349" max="15349" width="7.1640625" customWidth="1"/>
    <col min="15350" max="15350" width="6.1640625" customWidth="1"/>
    <col min="15351" max="15351" width="6" customWidth="1"/>
    <col min="15352" max="15352" width="9.6640625" customWidth="1"/>
    <col min="15353" max="15353" width="8.83203125" customWidth="1"/>
    <col min="15354" max="15354" width="8.5" customWidth="1"/>
    <col min="15355" max="15355" width="8.1640625" customWidth="1"/>
    <col min="15356" max="15356" width="6" customWidth="1"/>
    <col min="15357" max="15357" width="5.83203125" customWidth="1"/>
    <col min="15358" max="15358" width="6.1640625" customWidth="1"/>
    <col min="15599" max="15599" width="11" customWidth="1"/>
    <col min="15600" max="15600" width="6" customWidth="1"/>
    <col min="15601" max="15601" width="9.1640625" customWidth="1"/>
    <col min="15602" max="15602" width="6" customWidth="1"/>
    <col min="15603" max="15603" width="5.83203125" customWidth="1"/>
    <col min="15604" max="15604" width="7.33203125" customWidth="1"/>
    <col min="15605" max="15605" width="7.1640625" customWidth="1"/>
    <col min="15606" max="15606" width="6.1640625" customWidth="1"/>
    <col min="15607" max="15607" width="6" customWidth="1"/>
    <col min="15608" max="15608" width="9.6640625" customWidth="1"/>
    <col min="15609" max="15609" width="8.83203125" customWidth="1"/>
    <col min="15610" max="15610" width="8.5" customWidth="1"/>
    <col min="15611" max="15611" width="8.1640625" customWidth="1"/>
    <col min="15612" max="15612" width="6" customWidth="1"/>
    <col min="15613" max="15613" width="5.83203125" customWidth="1"/>
    <col min="15614" max="15614" width="6.1640625" customWidth="1"/>
    <col min="15855" max="15855" width="11" customWidth="1"/>
    <col min="15856" max="15856" width="6" customWidth="1"/>
    <col min="15857" max="15857" width="9.1640625" customWidth="1"/>
    <col min="15858" max="15858" width="6" customWidth="1"/>
    <col min="15859" max="15859" width="5.83203125" customWidth="1"/>
    <col min="15860" max="15860" width="7.33203125" customWidth="1"/>
    <col min="15861" max="15861" width="7.1640625" customWidth="1"/>
    <col min="15862" max="15862" width="6.1640625" customWidth="1"/>
    <col min="15863" max="15863" width="6" customWidth="1"/>
    <col min="15864" max="15864" width="9.6640625" customWidth="1"/>
    <col min="15865" max="15865" width="8.83203125" customWidth="1"/>
    <col min="15866" max="15866" width="8.5" customWidth="1"/>
    <col min="15867" max="15867" width="8.1640625" customWidth="1"/>
    <col min="15868" max="15868" width="6" customWidth="1"/>
    <col min="15869" max="15869" width="5.83203125" customWidth="1"/>
    <col min="15870" max="15870" width="6.1640625" customWidth="1"/>
    <col min="16111" max="16111" width="11" customWidth="1"/>
    <col min="16112" max="16112" width="6" customWidth="1"/>
    <col min="16113" max="16113" width="9.1640625" customWidth="1"/>
    <col min="16114" max="16114" width="6" customWidth="1"/>
    <col min="16115" max="16115" width="5.83203125" customWidth="1"/>
    <col min="16116" max="16116" width="7.33203125" customWidth="1"/>
    <col min="16117" max="16117" width="7.1640625" customWidth="1"/>
    <col min="16118" max="16118" width="6.1640625" customWidth="1"/>
    <col min="16119" max="16119" width="6" customWidth="1"/>
    <col min="16120" max="16120" width="9.6640625" customWidth="1"/>
    <col min="16121" max="16121" width="8.83203125" customWidth="1"/>
    <col min="16122" max="16122" width="8.5" customWidth="1"/>
    <col min="16123" max="16123" width="8.1640625" customWidth="1"/>
    <col min="16124" max="16124" width="6" customWidth="1"/>
    <col min="16125" max="16125" width="5.83203125" customWidth="1"/>
    <col min="16126" max="16126" width="6.1640625" customWidth="1"/>
  </cols>
  <sheetData>
    <row r="1" spans="1:11" s="172" customFormat="1" ht="20.100000000000001" customHeight="1">
      <c r="A1" s="5" t="s">
        <v>246</v>
      </c>
      <c r="B1" s="5"/>
      <c r="C1" s="5"/>
      <c r="D1" s="5"/>
      <c r="E1" s="5"/>
    </row>
    <row r="2" spans="1:11" s="4" customFormat="1" ht="15" customHeight="1">
      <c r="A2" s="71" t="s">
        <v>17</v>
      </c>
      <c r="B2" s="2"/>
      <c r="C2" s="2"/>
      <c r="D2" s="81" t="s">
        <v>251</v>
      </c>
      <c r="E2" s="81"/>
    </row>
    <row r="3" spans="1:11" ht="24.95" customHeight="1">
      <c r="A3" s="481" t="s">
        <v>79</v>
      </c>
      <c r="B3" s="464" t="s">
        <v>61</v>
      </c>
      <c r="C3" s="464"/>
      <c r="D3" s="160" t="s">
        <v>288</v>
      </c>
      <c r="E3" s="165" t="s">
        <v>290</v>
      </c>
      <c r="F3" s="1"/>
      <c r="G3" s="1"/>
      <c r="H3" s="1"/>
      <c r="I3" s="1"/>
    </row>
    <row r="4" spans="1:11" ht="24.95" customHeight="1">
      <c r="A4" s="483"/>
      <c r="B4" s="532" t="s">
        <v>211</v>
      </c>
      <c r="C4" s="532" t="s">
        <v>237</v>
      </c>
      <c r="D4" s="533" t="s">
        <v>28</v>
      </c>
      <c r="E4" s="539" t="s">
        <v>237</v>
      </c>
      <c r="F4" s="1"/>
      <c r="G4" s="1"/>
      <c r="H4" s="1"/>
      <c r="I4" s="1"/>
    </row>
    <row r="5" spans="1:11" ht="20.100000000000001" customHeight="1">
      <c r="A5" s="530">
        <v>18</v>
      </c>
      <c r="B5" s="428">
        <v>14860</v>
      </c>
      <c r="C5" s="428">
        <v>26048</v>
      </c>
      <c r="D5" s="534">
        <v>3289</v>
      </c>
      <c r="E5" s="540">
        <v>3390</v>
      </c>
      <c r="F5" s="1"/>
      <c r="G5" s="1"/>
      <c r="H5" s="1"/>
      <c r="I5" s="1"/>
    </row>
    <row r="6" spans="1:11" ht="20.100000000000001" customHeight="1">
      <c r="A6" s="530">
        <v>19</v>
      </c>
      <c r="B6" s="428">
        <v>14904</v>
      </c>
      <c r="C6" s="428">
        <v>25885</v>
      </c>
      <c r="D6" s="534">
        <v>3013</v>
      </c>
      <c r="E6" s="540">
        <v>3159</v>
      </c>
      <c r="F6" s="1"/>
      <c r="G6" s="1"/>
      <c r="H6" s="1"/>
      <c r="I6" s="1"/>
    </row>
    <row r="7" spans="1:11" ht="20.100000000000001" customHeight="1">
      <c r="A7" s="530">
        <v>20</v>
      </c>
      <c r="B7" s="428">
        <v>10255</v>
      </c>
      <c r="C7" s="428">
        <v>17621</v>
      </c>
      <c r="D7" s="534">
        <v>2596</v>
      </c>
      <c r="E7" s="540">
        <v>11103</v>
      </c>
      <c r="F7" s="1"/>
      <c r="G7" s="1"/>
      <c r="H7" s="1"/>
      <c r="I7" s="1"/>
    </row>
    <row r="8" spans="1:11" ht="20.100000000000001" customHeight="1">
      <c r="A8" s="530">
        <v>21</v>
      </c>
      <c r="B8" s="428">
        <v>10172</v>
      </c>
      <c r="C8" s="428">
        <v>17332</v>
      </c>
      <c r="D8" s="534">
        <v>2199</v>
      </c>
      <c r="E8" s="540">
        <v>2508</v>
      </c>
      <c r="F8" s="1"/>
      <c r="G8" s="1"/>
      <c r="H8" s="1"/>
      <c r="I8" s="1"/>
    </row>
    <row r="9" spans="1:11" ht="20.100000000000001" customHeight="1">
      <c r="A9" s="530">
        <v>22</v>
      </c>
      <c r="B9" s="428">
        <v>10083</v>
      </c>
      <c r="C9" s="428">
        <v>17130</v>
      </c>
      <c r="D9" s="534">
        <v>2583</v>
      </c>
      <c r="E9" s="540">
        <v>2780</v>
      </c>
      <c r="F9" s="1"/>
      <c r="G9" s="1"/>
      <c r="H9" s="1"/>
      <c r="I9" s="1"/>
    </row>
    <row r="10" spans="1:11" ht="20.100000000000001" customHeight="1">
      <c r="A10" s="530">
        <v>23</v>
      </c>
      <c r="B10" s="428">
        <v>10039</v>
      </c>
      <c r="C10" s="428">
        <v>16945</v>
      </c>
      <c r="D10" s="534">
        <v>2557</v>
      </c>
      <c r="E10" s="540">
        <v>2588</v>
      </c>
      <c r="F10" s="1"/>
      <c r="G10" s="1"/>
      <c r="H10" s="1"/>
      <c r="I10" s="1"/>
    </row>
    <row r="11" spans="1:11" ht="20.100000000000001" customHeight="1">
      <c r="A11" s="530">
        <v>24</v>
      </c>
      <c r="B11" s="428">
        <v>9948</v>
      </c>
      <c r="C11" s="428">
        <v>16684</v>
      </c>
      <c r="D11" s="534">
        <v>2479</v>
      </c>
      <c r="E11" s="540">
        <v>2728</v>
      </c>
      <c r="F11" s="1"/>
      <c r="G11" s="1"/>
      <c r="H11" s="1"/>
      <c r="I11" s="1"/>
    </row>
    <row r="12" spans="1:11" ht="20.100000000000001" customHeight="1">
      <c r="A12" s="104">
        <v>25</v>
      </c>
      <c r="B12" s="430">
        <v>9881</v>
      </c>
      <c r="C12" s="430">
        <v>16419</v>
      </c>
      <c r="D12" s="535">
        <v>2452</v>
      </c>
      <c r="E12" s="541">
        <v>2693</v>
      </c>
      <c r="F12" s="1"/>
      <c r="G12" s="1"/>
      <c r="H12" s="1"/>
      <c r="I12" s="1"/>
    </row>
    <row r="13" spans="1:11" ht="20.100000000000001" customHeight="1">
      <c r="A13" s="531">
        <v>26</v>
      </c>
      <c r="B13" s="428">
        <v>9882</v>
      </c>
      <c r="C13" s="428">
        <v>16222</v>
      </c>
      <c r="D13" s="534">
        <v>2472</v>
      </c>
      <c r="E13" s="542">
        <v>2673</v>
      </c>
      <c r="F13" s="1"/>
      <c r="G13" s="1"/>
      <c r="H13" s="1"/>
      <c r="I13" s="1"/>
    </row>
    <row r="14" spans="1:11" ht="20.100000000000001" customHeight="1">
      <c r="A14" s="12">
        <v>27</v>
      </c>
      <c r="B14" s="430">
        <v>9667</v>
      </c>
      <c r="C14" s="430">
        <v>15665</v>
      </c>
      <c r="D14" s="535">
        <v>2220</v>
      </c>
      <c r="E14" s="541">
        <v>2780</v>
      </c>
      <c r="F14" s="1"/>
      <c r="G14" s="1"/>
      <c r="H14" s="1"/>
      <c r="I14" s="1"/>
      <c r="K14" s="545"/>
    </row>
    <row r="15" spans="1:11" ht="20.100000000000001" customHeight="1">
      <c r="A15" s="530">
        <v>28</v>
      </c>
      <c r="B15" s="428">
        <v>9359</v>
      </c>
      <c r="C15" s="428">
        <v>14848</v>
      </c>
      <c r="D15" s="534">
        <v>2100</v>
      </c>
      <c r="E15" s="542">
        <v>2887</v>
      </c>
      <c r="F15" s="1"/>
      <c r="G15" s="1"/>
      <c r="H15" s="1"/>
      <c r="I15" s="1"/>
    </row>
    <row r="16" spans="1:11" ht="20.100000000000001" customHeight="1">
      <c r="A16" s="530">
        <v>29</v>
      </c>
      <c r="B16" s="428">
        <v>9031</v>
      </c>
      <c r="C16" s="428">
        <v>14089</v>
      </c>
      <c r="D16" s="534">
        <v>1999</v>
      </c>
      <c r="E16" s="542">
        <v>2762</v>
      </c>
      <c r="F16" s="1"/>
      <c r="G16" s="1"/>
      <c r="H16" s="1"/>
      <c r="I16" s="1"/>
    </row>
    <row r="17" spans="1:9" ht="20.100000000000001" customHeight="1">
      <c r="A17" s="530">
        <v>30</v>
      </c>
      <c r="B17" s="428">
        <v>8755</v>
      </c>
      <c r="C17" s="428">
        <v>13499</v>
      </c>
      <c r="D17" s="534">
        <v>1997</v>
      </c>
      <c r="E17" s="542">
        <v>2594</v>
      </c>
      <c r="F17" s="1"/>
      <c r="G17" s="1"/>
      <c r="H17" s="1"/>
      <c r="I17" s="1"/>
    </row>
    <row r="18" spans="1:9" ht="20.100000000000001" customHeight="1">
      <c r="A18" s="530" t="s">
        <v>311</v>
      </c>
      <c r="B18" s="428">
        <v>8564</v>
      </c>
      <c r="C18" s="428">
        <v>13091</v>
      </c>
      <c r="D18" s="534">
        <v>2055</v>
      </c>
      <c r="E18" s="542">
        <v>2461</v>
      </c>
      <c r="F18" s="1"/>
      <c r="G18" s="1"/>
      <c r="H18" s="1"/>
      <c r="I18" s="1"/>
    </row>
    <row r="19" spans="1:9" ht="20.100000000000001" customHeight="1">
      <c r="A19" s="12">
        <v>2</v>
      </c>
      <c r="B19" s="430">
        <v>8528</v>
      </c>
      <c r="C19" s="430">
        <v>12919</v>
      </c>
      <c r="D19" s="535">
        <v>2004</v>
      </c>
      <c r="E19" s="541">
        <v>2175</v>
      </c>
      <c r="F19" s="1"/>
      <c r="G19" s="1"/>
      <c r="H19" s="1"/>
      <c r="I19" s="1"/>
    </row>
    <row r="20" spans="1:9" ht="20.100000000000001" customHeight="1">
      <c r="A20" s="14">
        <v>3</v>
      </c>
      <c r="B20" s="437">
        <v>8339</v>
      </c>
      <c r="C20" s="437">
        <v>12447</v>
      </c>
      <c r="D20" s="536">
        <v>2023</v>
      </c>
      <c r="E20" s="543">
        <v>2490</v>
      </c>
      <c r="F20" s="1"/>
      <c r="G20" s="1"/>
      <c r="H20" s="1"/>
      <c r="I20" s="1"/>
    </row>
    <row r="21" spans="1:9" ht="20.100000000000001" customHeight="1">
      <c r="A21" s="14">
        <v>4</v>
      </c>
      <c r="B21" s="437">
        <v>7860</v>
      </c>
      <c r="C21" s="437">
        <v>11522</v>
      </c>
      <c r="D21" s="536">
        <v>1866</v>
      </c>
      <c r="E21" s="543">
        <v>2790</v>
      </c>
      <c r="F21" s="1"/>
      <c r="G21" s="1"/>
      <c r="H21" s="1"/>
      <c r="I21" s="1"/>
    </row>
    <row r="22" spans="1:9" ht="20.100000000000001" customHeight="1">
      <c r="A22" s="14">
        <v>5</v>
      </c>
      <c r="B22" s="432">
        <v>7397</v>
      </c>
      <c r="C22" s="432">
        <v>10713</v>
      </c>
      <c r="D22" s="537">
        <v>1823</v>
      </c>
      <c r="E22" s="543">
        <v>2633</v>
      </c>
      <c r="F22" s="1"/>
      <c r="G22" s="1"/>
      <c r="H22" s="1"/>
      <c r="I22" s="1"/>
    </row>
    <row r="23" spans="1:9" s="148" customFormat="1" ht="19.5" customHeight="1">
      <c r="A23" s="15">
        <v>6</v>
      </c>
      <c r="B23" s="433">
        <v>7034</v>
      </c>
      <c r="C23" s="433">
        <v>10033</v>
      </c>
      <c r="D23" s="538">
        <v>1685</v>
      </c>
      <c r="E23" s="544">
        <v>2367</v>
      </c>
    </row>
    <row r="24" spans="1:9" ht="12">
      <c r="A24" s="16" t="s">
        <v>123</v>
      </c>
      <c r="B24" s="4"/>
      <c r="C24" s="4"/>
      <c r="D24" s="42" t="s">
        <v>245</v>
      </c>
      <c r="E24" s="42"/>
    </row>
    <row r="25" spans="1:9" ht="12">
      <c r="A25" s="1"/>
      <c r="B25" s="1"/>
      <c r="C25" s="1"/>
      <c r="D25" s="1"/>
      <c r="E25" s="1"/>
    </row>
    <row r="26" spans="1:9" ht="12">
      <c r="A26" s="1"/>
      <c r="B26" s="1"/>
      <c r="C26" s="1"/>
      <c r="D26" s="1"/>
      <c r="E26" s="1"/>
    </row>
    <row r="27" spans="1:9" ht="12">
      <c r="A27" s="1"/>
      <c r="B27" s="1"/>
      <c r="C27" s="1"/>
      <c r="D27" s="1"/>
      <c r="E27" s="1"/>
    </row>
    <row r="28" spans="1:9" ht="12">
      <c r="A28" s="1"/>
      <c r="B28" s="1"/>
      <c r="C28" s="1"/>
      <c r="D28" s="1"/>
      <c r="E28" s="1"/>
    </row>
    <row r="29" spans="1:9" ht="12">
      <c r="A29" s="1"/>
      <c r="B29" s="1"/>
      <c r="C29" s="1"/>
      <c r="D29" s="1"/>
      <c r="E29" s="1"/>
    </row>
    <row r="30" spans="1:9" ht="12">
      <c r="A30" s="1"/>
      <c r="B30" s="1"/>
      <c r="C30" s="1"/>
      <c r="D30" s="1"/>
      <c r="E30" s="1"/>
    </row>
    <row r="31" spans="1:9" ht="12">
      <c r="A31" s="1"/>
      <c r="B31" s="1"/>
      <c r="C31" s="1"/>
      <c r="D31" s="1"/>
      <c r="E31" s="1"/>
    </row>
    <row r="32" spans="1:9" ht="12">
      <c r="A32" s="1"/>
      <c r="B32" s="1"/>
      <c r="C32" s="1"/>
      <c r="D32" s="1"/>
      <c r="E32" s="1"/>
    </row>
    <row r="33" spans="1:5" ht="12">
      <c r="A33" s="1"/>
      <c r="B33" s="1"/>
      <c r="C33" s="1"/>
      <c r="D33" s="1"/>
      <c r="E33" s="1"/>
    </row>
    <row r="34" spans="1:5" ht="12">
      <c r="A34" s="1"/>
      <c r="B34" s="1"/>
      <c r="C34" s="1"/>
      <c r="D34" s="1"/>
      <c r="E34" s="1"/>
    </row>
    <row r="35" spans="1:5" ht="12">
      <c r="A35" s="1"/>
      <c r="B35" s="1"/>
      <c r="C35" s="1"/>
      <c r="D35" s="1"/>
      <c r="E35" s="1"/>
    </row>
    <row r="36" spans="1:5" ht="12">
      <c r="A36" s="1"/>
      <c r="B36" s="1"/>
      <c r="C36" s="1"/>
      <c r="D36" s="1"/>
      <c r="E36" s="1"/>
    </row>
    <row r="37" spans="1:5" ht="12">
      <c r="A37" s="1"/>
      <c r="B37" s="1"/>
      <c r="C37" s="1"/>
      <c r="D37" s="1"/>
      <c r="E37" s="1"/>
    </row>
    <row r="38" spans="1:5" ht="12">
      <c r="A38" s="1"/>
      <c r="B38" s="1"/>
      <c r="C38" s="1"/>
      <c r="D38" s="1"/>
      <c r="E38" s="1"/>
    </row>
    <row r="39" spans="1:5" ht="12">
      <c r="A39" s="1"/>
      <c r="B39" s="1"/>
      <c r="C39" s="1"/>
      <c r="D39" s="1"/>
      <c r="E39" s="1"/>
    </row>
    <row r="40" spans="1:5" ht="12">
      <c r="A40" s="1"/>
      <c r="B40" s="1"/>
      <c r="C40" s="1"/>
      <c r="D40" s="1"/>
      <c r="E40" s="1"/>
    </row>
    <row r="41" spans="1:5" ht="12">
      <c r="A41" s="1"/>
      <c r="B41" s="1"/>
      <c r="C41" s="1"/>
      <c r="D41" s="1"/>
      <c r="E41" s="1"/>
    </row>
    <row r="42" spans="1:5" ht="12">
      <c r="A42" s="1"/>
      <c r="B42" s="1"/>
      <c r="C42" s="1"/>
      <c r="D42" s="1"/>
      <c r="E42" s="1"/>
    </row>
    <row r="43" spans="1:5" ht="12">
      <c r="A43" s="1"/>
      <c r="B43" s="1"/>
      <c r="C43" s="1"/>
      <c r="D43" s="1"/>
      <c r="E43" s="1"/>
    </row>
    <row r="44" spans="1:5" ht="12">
      <c r="A44" s="1"/>
      <c r="B44" s="1"/>
      <c r="C44" s="1"/>
      <c r="D44" s="1"/>
      <c r="E44" s="1"/>
    </row>
    <row r="45" spans="1:5" ht="12">
      <c r="A45" s="1"/>
      <c r="B45" s="1"/>
      <c r="C45" s="1"/>
      <c r="D45" s="1"/>
      <c r="E45" s="1"/>
    </row>
    <row r="46" spans="1:5" ht="12">
      <c r="A46" s="1"/>
      <c r="B46" s="1"/>
      <c r="C46" s="1"/>
      <c r="D46" s="1"/>
      <c r="E46" s="1"/>
    </row>
    <row r="47" spans="1:5" ht="12">
      <c r="A47" s="1"/>
      <c r="B47" s="1"/>
      <c r="C47" s="1"/>
      <c r="D47" s="1"/>
      <c r="E47" s="1"/>
    </row>
    <row r="48" spans="1:5" ht="12">
      <c r="A48" s="1"/>
      <c r="B48" s="1"/>
      <c r="C48" s="1"/>
      <c r="D48" s="1"/>
      <c r="E48" s="1"/>
    </row>
    <row r="49" spans="1:5" ht="12">
      <c r="A49" s="1"/>
      <c r="B49" s="1"/>
      <c r="C49" s="1"/>
      <c r="D49" s="1"/>
      <c r="E49" s="1"/>
    </row>
    <row r="50" spans="1:5" ht="12">
      <c r="A50" s="1"/>
      <c r="B50" s="1"/>
      <c r="C50" s="1"/>
      <c r="D50" s="1"/>
      <c r="E50" s="1"/>
    </row>
    <row r="51" spans="1:5" ht="12">
      <c r="A51" s="1"/>
      <c r="B51" s="1"/>
      <c r="C51" s="1"/>
      <c r="D51" s="1"/>
      <c r="E51" s="1"/>
    </row>
    <row r="52" spans="1:5" ht="12">
      <c r="A52" s="1"/>
      <c r="B52" s="1"/>
      <c r="C52" s="1"/>
      <c r="D52" s="1"/>
      <c r="E52" s="1"/>
    </row>
    <row r="53" spans="1:5" ht="12">
      <c r="A53" s="1"/>
      <c r="B53" s="1"/>
      <c r="C53" s="1"/>
      <c r="D53" s="1"/>
      <c r="E53" s="1"/>
    </row>
    <row r="54" spans="1:5" ht="12">
      <c r="A54" s="1"/>
      <c r="B54" s="1"/>
      <c r="C54" s="1"/>
      <c r="D54" s="1"/>
      <c r="E54" s="1"/>
    </row>
    <row r="55" spans="1:5" ht="12">
      <c r="A55" s="1"/>
      <c r="B55" s="1"/>
      <c r="C55" s="1"/>
      <c r="D55" s="1"/>
      <c r="E55" s="1"/>
    </row>
    <row r="56" spans="1:5" ht="12">
      <c r="A56" s="1"/>
      <c r="B56" s="1"/>
      <c r="C56" s="1"/>
      <c r="D56" s="1"/>
      <c r="E56" s="1"/>
    </row>
    <row r="57" spans="1:5" ht="12">
      <c r="A57" s="1"/>
      <c r="B57" s="1"/>
      <c r="C57" s="1"/>
      <c r="D57" s="1"/>
      <c r="E57" s="1"/>
    </row>
    <row r="58" spans="1:5" ht="12">
      <c r="A58" s="1"/>
      <c r="B58" s="1"/>
      <c r="C58" s="1"/>
      <c r="D58" s="1"/>
      <c r="E58" s="1"/>
    </row>
    <row r="59" spans="1:5" ht="12">
      <c r="A59" s="1"/>
      <c r="B59" s="1"/>
      <c r="C59" s="1"/>
      <c r="D59" s="1"/>
      <c r="E59" s="1"/>
    </row>
    <row r="60" spans="1:5" ht="12">
      <c r="A60" s="1"/>
      <c r="B60" s="1"/>
      <c r="C60" s="1"/>
      <c r="D60" s="1"/>
      <c r="E60" s="1"/>
    </row>
    <row r="61" spans="1:5" ht="12">
      <c r="A61" s="1"/>
      <c r="B61" s="1"/>
      <c r="C61" s="1"/>
      <c r="D61" s="1"/>
      <c r="E61" s="1"/>
    </row>
    <row r="62" spans="1:5" ht="12">
      <c r="A62" s="1"/>
      <c r="B62" s="1"/>
      <c r="C62" s="1"/>
      <c r="D62" s="1"/>
      <c r="E62" s="1"/>
    </row>
    <row r="63" spans="1:5" ht="12">
      <c r="A63" s="1"/>
      <c r="B63" s="1"/>
      <c r="C63" s="1"/>
      <c r="D63" s="1"/>
      <c r="E63" s="1"/>
    </row>
    <row r="64" spans="1:5" ht="12">
      <c r="A64" s="1"/>
      <c r="B64" s="1"/>
      <c r="C64" s="1"/>
      <c r="D64" s="1"/>
      <c r="E64" s="1"/>
    </row>
    <row r="65" spans="1:5" ht="12">
      <c r="A65" s="1"/>
      <c r="B65" s="1"/>
      <c r="C65" s="1"/>
      <c r="D65" s="1"/>
      <c r="E65" s="1"/>
    </row>
    <row r="66" spans="1:5" ht="12">
      <c r="A66" s="1"/>
      <c r="B66" s="1"/>
      <c r="C66" s="1"/>
      <c r="D66" s="1"/>
      <c r="E66" s="1"/>
    </row>
    <row r="67" spans="1:5" ht="12">
      <c r="A67" s="1"/>
      <c r="B67" s="1"/>
      <c r="C67" s="1"/>
      <c r="D67" s="1"/>
      <c r="E67" s="1"/>
    </row>
    <row r="68" spans="1:5" ht="12">
      <c r="A68" s="1"/>
      <c r="B68" s="1"/>
      <c r="C68" s="1"/>
      <c r="D68" s="1"/>
      <c r="E68" s="1"/>
    </row>
    <row r="69" spans="1:5" ht="12">
      <c r="A69" s="1"/>
      <c r="B69" s="1"/>
      <c r="C69" s="1"/>
      <c r="D69" s="1"/>
      <c r="E69" s="1"/>
    </row>
    <row r="70" spans="1:5" ht="12">
      <c r="A70" s="1"/>
      <c r="B70" s="1"/>
      <c r="C70" s="1"/>
      <c r="D70" s="1"/>
      <c r="E70" s="1"/>
    </row>
    <row r="71" spans="1:5" ht="12">
      <c r="A71" s="1"/>
      <c r="B71" s="1"/>
      <c r="C71" s="1"/>
      <c r="D71" s="1"/>
      <c r="E71" s="1"/>
    </row>
    <row r="72" spans="1:5" ht="12">
      <c r="A72" s="1"/>
      <c r="B72" s="1"/>
      <c r="C72" s="1"/>
      <c r="D72" s="1"/>
      <c r="E72" s="1"/>
    </row>
    <row r="73" spans="1:5" ht="12">
      <c r="A73" s="1"/>
      <c r="B73" s="1"/>
      <c r="C73" s="1"/>
      <c r="D73" s="1"/>
      <c r="E73" s="1"/>
    </row>
    <row r="74" spans="1:5" ht="12">
      <c r="A74" s="1"/>
      <c r="B74" s="1"/>
      <c r="C74" s="1"/>
      <c r="D74" s="1"/>
      <c r="E74" s="1"/>
    </row>
    <row r="75" spans="1:5" ht="12">
      <c r="A75" s="1"/>
      <c r="B75" s="1"/>
      <c r="C75" s="1"/>
      <c r="D75" s="1"/>
      <c r="E75" s="1"/>
    </row>
    <row r="76" spans="1:5" ht="12">
      <c r="A76" s="1"/>
      <c r="B76" s="1"/>
      <c r="C76" s="1"/>
      <c r="D76" s="1"/>
      <c r="E76" s="1"/>
    </row>
    <row r="77" spans="1:5" ht="12">
      <c r="A77" s="1"/>
      <c r="B77" s="1"/>
      <c r="C77" s="1"/>
      <c r="D77" s="1"/>
      <c r="E77" s="1"/>
    </row>
    <row r="78" spans="1:5" ht="12">
      <c r="A78" s="1"/>
      <c r="B78" s="1"/>
      <c r="C78" s="1"/>
      <c r="D78" s="1"/>
      <c r="E78" s="1"/>
    </row>
    <row r="79" spans="1:5" ht="12">
      <c r="A79" s="1"/>
      <c r="B79" s="1"/>
      <c r="C79" s="1"/>
      <c r="D79" s="1"/>
      <c r="E79" s="1"/>
    </row>
    <row r="80" spans="1:5" ht="12">
      <c r="A80" s="1"/>
      <c r="B80" s="1"/>
      <c r="C80" s="1"/>
      <c r="D80" s="1"/>
      <c r="E80" s="1"/>
    </row>
    <row r="81" spans="1:5" ht="12">
      <c r="A81" s="1"/>
      <c r="B81" s="1"/>
      <c r="C81" s="1"/>
      <c r="D81" s="1"/>
      <c r="E81" s="1"/>
    </row>
    <row r="82" spans="1:5" ht="12">
      <c r="A82" s="1"/>
      <c r="B82" s="1"/>
      <c r="C82" s="1"/>
      <c r="D82" s="1"/>
      <c r="E82" s="1"/>
    </row>
    <row r="83" spans="1:5" ht="12">
      <c r="A83" s="1"/>
      <c r="B83" s="1"/>
      <c r="C83" s="1"/>
      <c r="D83" s="1"/>
      <c r="E83" s="1"/>
    </row>
    <row r="84" spans="1:5" ht="12">
      <c r="A84" s="1"/>
      <c r="B84" s="1"/>
      <c r="C84" s="1"/>
      <c r="D84" s="1"/>
      <c r="E84" s="1"/>
    </row>
    <row r="85" spans="1:5" ht="12">
      <c r="A85" s="1"/>
      <c r="B85" s="1"/>
      <c r="C85" s="1"/>
      <c r="D85" s="1"/>
      <c r="E85" s="1"/>
    </row>
    <row r="86" spans="1:5" ht="12">
      <c r="A86" s="1"/>
      <c r="B86" s="1"/>
      <c r="C86" s="1"/>
      <c r="D86" s="1"/>
      <c r="E86" s="1"/>
    </row>
    <row r="87" spans="1:5" ht="12">
      <c r="A87" s="1"/>
      <c r="B87" s="1"/>
      <c r="C87" s="1"/>
      <c r="D87" s="1"/>
      <c r="E87" s="1"/>
    </row>
    <row r="88" spans="1:5" ht="12">
      <c r="A88" s="1"/>
      <c r="B88" s="1"/>
      <c r="C88" s="1"/>
      <c r="D88" s="1"/>
      <c r="E88" s="1"/>
    </row>
    <row r="89" spans="1:5" ht="12">
      <c r="A89" s="1"/>
      <c r="B89" s="1"/>
      <c r="C89" s="1"/>
      <c r="D89" s="1"/>
      <c r="E89" s="1"/>
    </row>
    <row r="90" spans="1:5" ht="12">
      <c r="A90" s="1"/>
      <c r="B90" s="1"/>
      <c r="C90" s="1"/>
      <c r="D90" s="1"/>
      <c r="E90" s="1"/>
    </row>
    <row r="91" spans="1:5" ht="12">
      <c r="A91" s="1"/>
      <c r="B91" s="1"/>
      <c r="C91" s="1"/>
      <c r="D91" s="1"/>
      <c r="E91" s="1"/>
    </row>
    <row r="92" spans="1:5" ht="12">
      <c r="A92" s="1"/>
      <c r="B92" s="1"/>
      <c r="C92" s="1"/>
      <c r="D92" s="1"/>
      <c r="E92" s="1"/>
    </row>
    <row r="93" spans="1:5" ht="12">
      <c r="A93" s="1"/>
      <c r="B93" s="1"/>
      <c r="C93" s="1"/>
      <c r="D93" s="1"/>
      <c r="E93" s="1"/>
    </row>
    <row r="94" spans="1:5" ht="12">
      <c r="A94" s="1"/>
      <c r="B94" s="1"/>
      <c r="C94" s="1"/>
      <c r="D94" s="1"/>
      <c r="E94" s="1"/>
    </row>
    <row r="95" spans="1:5" ht="12">
      <c r="A95" s="1"/>
      <c r="B95" s="1"/>
      <c r="C95" s="1"/>
      <c r="D95" s="1"/>
      <c r="E95" s="1"/>
    </row>
    <row r="96" spans="1:5" ht="12">
      <c r="A96" s="1"/>
      <c r="B96" s="1"/>
      <c r="C96" s="1"/>
      <c r="D96" s="1"/>
      <c r="E96" s="1"/>
    </row>
    <row r="97" spans="1:5" ht="12">
      <c r="A97" s="1"/>
      <c r="B97" s="1"/>
      <c r="C97" s="1"/>
      <c r="D97" s="1"/>
      <c r="E97" s="1"/>
    </row>
    <row r="98" spans="1:5" ht="12">
      <c r="A98" s="1"/>
      <c r="B98" s="1"/>
      <c r="C98" s="1"/>
      <c r="D98" s="1"/>
      <c r="E98" s="1"/>
    </row>
    <row r="99" spans="1:5" ht="12">
      <c r="A99" s="1"/>
      <c r="B99" s="1"/>
      <c r="C99" s="1"/>
      <c r="D99" s="1"/>
      <c r="E99" s="1"/>
    </row>
    <row r="100" spans="1:5" ht="12">
      <c r="A100" s="1"/>
      <c r="B100" s="1"/>
      <c r="C100" s="1"/>
      <c r="D100" s="1"/>
      <c r="E100" s="1"/>
    </row>
    <row r="101" spans="1:5" ht="12">
      <c r="A101" s="1"/>
      <c r="B101" s="1"/>
      <c r="C101" s="1"/>
      <c r="D101" s="1"/>
      <c r="E101" s="1"/>
    </row>
    <row r="102" spans="1:5" ht="12">
      <c r="A102" s="1"/>
      <c r="B102" s="1"/>
      <c r="C102" s="1"/>
      <c r="D102" s="1"/>
      <c r="E102" s="1"/>
    </row>
    <row r="103" spans="1:5" ht="12">
      <c r="A103" s="1"/>
      <c r="B103" s="1"/>
      <c r="C103" s="1"/>
      <c r="D103" s="1"/>
      <c r="E103" s="1"/>
    </row>
    <row r="104" spans="1:5" ht="12">
      <c r="A104" s="1"/>
      <c r="B104" s="1"/>
      <c r="C104" s="1"/>
      <c r="D104" s="1"/>
      <c r="E104" s="1"/>
    </row>
    <row r="105" spans="1:5" ht="12">
      <c r="A105" s="1"/>
      <c r="B105" s="1"/>
      <c r="C105" s="1"/>
      <c r="D105" s="1"/>
      <c r="E105" s="1"/>
    </row>
    <row r="106" spans="1:5" ht="12">
      <c r="A106" s="1"/>
      <c r="B106" s="1"/>
      <c r="C106" s="1"/>
      <c r="D106" s="1"/>
      <c r="E106" s="1"/>
    </row>
    <row r="107" spans="1:5" ht="12">
      <c r="A107" s="1"/>
      <c r="B107" s="1"/>
      <c r="C107" s="1"/>
      <c r="D107" s="1"/>
      <c r="E107" s="1"/>
    </row>
    <row r="108" spans="1:5" ht="12">
      <c r="A108" s="1"/>
      <c r="B108" s="1"/>
      <c r="C108" s="1"/>
      <c r="D108" s="1"/>
      <c r="E108" s="1"/>
    </row>
    <row r="109" spans="1:5" ht="12">
      <c r="A109" s="1"/>
      <c r="B109" s="1"/>
      <c r="C109" s="1"/>
      <c r="D109" s="1"/>
      <c r="E109" s="1"/>
    </row>
    <row r="110" spans="1:5" ht="12">
      <c r="A110" s="1"/>
      <c r="B110" s="1"/>
      <c r="C110" s="1"/>
      <c r="D110" s="1"/>
      <c r="E110" s="1"/>
    </row>
    <row r="111" spans="1:5" ht="12">
      <c r="A111" s="1"/>
      <c r="B111" s="1"/>
      <c r="C111" s="1"/>
      <c r="D111" s="1"/>
      <c r="E111" s="1"/>
    </row>
    <row r="112" spans="1:5" ht="12">
      <c r="A112" s="1"/>
      <c r="B112" s="1"/>
      <c r="C112" s="1"/>
      <c r="D112" s="1"/>
      <c r="E112" s="1"/>
    </row>
    <row r="113" spans="1:5" ht="12">
      <c r="A113" s="1"/>
      <c r="B113" s="1"/>
      <c r="C113" s="1"/>
      <c r="D113" s="1"/>
      <c r="E113" s="1"/>
    </row>
    <row r="114" spans="1:5" ht="12">
      <c r="A114" s="1"/>
      <c r="B114" s="1"/>
      <c r="C114" s="1"/>
      <c r="D114" s="1"/>
      <c r="E114" s="1"/>
    </row>
    <row r="115" spans="1:5" ht="12">
      <c r="A115" s="1"/>
      <c r="B115" s="1"/>
      <c r="C115" s="1"/>
      <c r="D115" s="1"/>
      <c r="E115" s="1"/>
    </row>
    <row r="116" spans="1:5" ht="12">
      <c r="A116" s="1"/>
      <c r="B116" s="1"/>
      <c r="C116" s="1"/>
      <c r="D116" s="1"/>
      <c r="E116" s="1"/>
    </row>
    <row r="117" spans="1:5" ht="12">
      <c r="A117" s="1"/>
      <c r="B117" s="1"/>
      <c r="C117" s="1"/>
      <c r="D117" s="1"/>
      <c r="E117" s="1"/>
    </row>
    <row r="118" spans="1:5" ht="12">
      <c r="A118" s="1"/>
      <c r="B118" s="1"/>
      <c r="C118" s="1"/>
      <c r="D118" s="1"/>
      <c r="E118" s="1"/>
    </row>
    <row r="119" spans="1:5" ht="12">
      <c r="A119" s="1"/>
      <c r="B119" s="1"/>
      <c r="C119" s="1"/>
      <c r="D119" s="1"/>
      <c r="E119" s="1"/>
    </row>
    <row r="120" spans="1:5" ht="12">
      <c r="A120" s="1"/>
      <c r="B120" s="1"/>
      <c r="C120" s="1"/>
      <c r="D120" s="1"/>
      <c r="E120" s="1"/>
    </row>
    <row r="121" spans="1:5" ht="12">
      <c r="A121" s="1"/>
      <c r="B121" s="1"/>
      <c r="C121" s="1"/>
      <c r="D121" s="1"/>
      <c r="E121" s="1"/>
    </row>
    <row r="122" spans="1:5" ht="12">
      <c r="A122" s="1"/>
      <c r="B122" s="1"/>
      <c r="C122" s="1"/>
      <c r="D122" s="1"/>
      <c r="E122" s="1"/>
    </row>
    <row r="123" spans="1:5" ht="12">
      <c r="A123" s="1"/>
      <c r="B123" s="1"/>
      <c r="C123" s="1"/>
      <c r="D123" s="1"/>
      <c r="E123" s="1"/>
    </row>
    <row r="124" spans="1:5" ht="12">
      <c r="A124" s="1"/>
      <c r="B124" s="1"/>
      <c r="C124" s="1"/>
      <c r="D124" s="1"/>
      <c r="E124" s="1"/>
    </row>
    <row r="125" spans="1:5" ht="12">
      <c r="A125" s="1"/>
      <c r="B125" s="1"/>
      <c r="C125" s="1"/>
      <c r="D125" s="1"/>
      <c r="E125" s="1"/>
    </row>
    <row r="126" spans="1:5" ht="12">
      <c r="A126" s="1"/>
      <c r="B126" s="1"/>
      <c r="C126" s="1"/>
      <c r="D126" s="1"/>
      <c r="E126" s="1"/>
    </row>
    <row r="127" spans="1:5" ht="12">
      <c r="A127" s="1"/>
      <c r="B127" s="1"/>
      <c r="C127" s="1"/>
      <c r="D127" s="1"/>
      <c r="E127" s="1"/>
    </row>
    <row r="128" spans="1:5" ht="12">
      <c r="A128" s="1"/>
      <c r="B128" s="1"/>
      <c r="C128" s="1"/>
      <c r="D128" s="1"/>
      <c r="E128" s="1"/>
    </row>
    <row r="129" spans="1:5" ht="12">
      <c r="A129" s="1"/>
      <c r="B129" s="1"/>
      <c r="C129" s="1"/>
      <c r="D129" s="1"/>
      <c r="E129" s="1"/>
    </row>
    <row r="130" spans="1:5" ht="12">
      <c r="A130" s="1"/>
      <c r="B130" s="1"/>
      <c r="C130" s="1"/>
      <c r="D130" s="1"/>
      <c r="E130" s="1"/>
    </row>
    <row r="131" spans="1:5" ht="12">
      <c r="A131" s="1"/>
      <c r="B131" s="1"/>
      <c r="C131" s="1"/>
      <c r="D131" s="1"/>
      <c r="E131" s="1"/>
    </row>
    <row r="132" spans="1:5" ht="12">
      <c r="A132" s="1"/>
      <c r="B132" s="1"/>
      <c r="C132" s="1"/>
      <c r="D132" s="1"/>
      <c r="E132" s="1"/>
    </row>
    <row r="133" spans="1:5" ht="12">
      <c r="A133" s="1"/>
      <c r="B133" s="1"/>
      <c r="C133" s="1"/>
      <c r="D133" s="1"/>
      <c r="E133" s="1"/>
    </row>
    <row r="134" spans="1:5" ht="12">
      <c r="A134" s="1"/>
      <c r="B134" s="1"/>
      <c r="C134" s="1"/>
      <c r="D134" s="1"/>
      <c r="E134" s="1"/>
    </row>
    <row r="135" spans="1:5" ht="12">
      <c r="A135" s="1"/>
      <c r="B135" s="1"/>
      <c r="C135" s="1"/>
      <c r="D135" s="1"/>
      <c r="E135" s="1"/>
    </row>
    <row r="136" spans="1:5" ht="12">
      <c r="A136" s="1"/>
      <c r="B136" s="1"/>
      <c r="C136" s="1"/>
      <c r="D136" s="1"/>
      <c r="E136" s="1"/>
    </row>
    <row r="137" spans="1:5" ht="12">
      <c r="A137" s="1"/>
      <c r="B137" s="1"/>
      <c r="C137" s="1"/>
      <c r="D137" s="1"/>
      <c r="E137" s="1"/>
    </row>
    <row r="138" spans="1:5" ht="12">
      <c r="A138" s="1"/>
      <c r="B138" s="1"/>
      <c r="C138" s="1"/>
      <c r="D138" s="1"/>
      <c r="E138" s="1"/>
    </row>
    <row r="139" spans="1:5" ht="12">
      <c r="A139" s="1"/>
      <c r="B139" s="1"/>
      <c r="C139" s="1"/>
      <c r="D139" s="1"/>
      <c r="E139" s="1"/>
    </row>
    <row r="140" spans="1:5" ht="12">
      <c r="A140" s="1"/>
      <c r="B140" s="1"/>
      <c r="C140" s="1"/>
      <c r="D140" s="1"/>
      <c r="E140" s="1"/>
    </row>
    <row r="141" spans="1:5" ht="12">
      <c r="A141" s="1"/>
      <c r="B141" s="1"/>
      <c r="C141" s="1"/>
      <c r="D141" s="1"/>
      <c r="E141" s="1"/>
    </row>
    <row r="142" spans="1:5" ht="12">
      <c r="A142" s="1"/>
      <c r="B142" s="1"/>
      <c r="C142" s="1"/>
      <c r="D142" s="1"/>
      <c r="E142" s="1"/>
    </row>
  </sheetData>
  <protectedRanges>
    <protectedRange sqref="D2 D1:E1 D3:E13 A1:C13 A23:D23 A14:A16" name="範囲1_2"/>
    <protectedRange sqref="B14:E16" name="範囲1_8"/>
    <protectedRange sqref="A17:E18 A19:A22" name="範囲1_2_2"/>
    <protectedRange sqref="B19:E22" name="範囲1_8_2"/>
  </protectedRanges>
  <mergeCells count="5">
    <mergeCell ref="A1:E1"/>
    <mergeCell ref="D2:E2"/>
    <mergeCell ref="B3:C3"/>
    <mergeCell ref="D24:E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9"/>
  <sheetViews>
    <sheetView zoomScale="120" zoomScaleNormal="120" zoomScaleSheetLayoutView="100" workbookViewId="0">
      <selection activeCell="A23" sqref="A23:G23"/>
    </sheetView>
  </sheetViews>
  <sheetFormatPr defaultRowHeight="10.5"/>
  <cols>
    <col min="1" max="1" width="15.83203125" customWidth="1"/>
    <col min="2" max="7" width="17.83203125" customWidth="1"/>
    <col min="8" max="8" width="11.83203125" customWidth="1"/>
    <col min="9" max="9" width="9.6640625" customWidth="1"/>
    <col min="257" max="257" width="12.1640625" customWidth="1"/>
    <col min="258" max="258" width="14.5" customWidth="1"/>
    <col min="259" max="259" width="15" customWidth="1"/>
    <col min="260" max="260" width="13.83203125" customWidth="1"/>
    <col min="261" max="261" width="14.5" customWidth="1"/>
    <col min="262" max="262" width="15" customWidth="1"/>
    <col min="263" max="263" width="11.1640625" customWidth="1"/>
    <col min="264" max="264" width="11.83203125" customWidth="1"/>
    <col min="265" max="265" width="9.6640625" customWidth="1"/>
    <col min="513" max="513" width="12.1640625" customWidth="1"/>
    <col min="514" max="514" width="14.5" customWidth="1"/>
    <col min="515" max="515" width="15" customWidth="1"/>
    <col min="516" max="516" width="13.83203125" customWidth="1"/>
    <col min="517" max="517" width="14.5" customWidth="1"/>
    <col min="518" max="518" width="15" customWidth="1"/>
    <col min="519" max="519" width="11.1640625" customWidth="1"/>
    <col min="520" max="520" width="11.83203125" customWidth="1"/>
    <col min="521" max="521" width="9.6640625" customWidth="1"/>
    <col min="769" max="769" width="12.1640625" customWidth="1"/>
    <col min="770" max="770" width="14.5" customWidth="1"/>
    <col min="771" max="771" width="15" customWidth="1"/>
    <col min="772" max="772" width="13.83203125" customWidth="1"/>
    <col min="773" max="773" width="14.5" customWidth="1"/>
    <col min="774" max="774" width="15" customWidth="1"/>
    <col min="775" max="775" width="11.1640625" customWidth="1"/>
    <col min="776" max="776" width="11.83203125" customWidth="1"/>
    <col min="777" max="777" width="9.6640625" customWidth="1"/>
    <col min="1025" max="1025" width="12.1640625" customWidth="1"/>
    <col min="1026" max="1026" width="14.5" customWidth="1"/>
    <col min="1027" max="1027" width="15" customWidth="1"/>
    <col min="1028" max="1028" width="13.83203125" customWidth="1"/>
    <col min="1029" max="1029" width="14.5" customWidth="1"/>
    <col min="1030" max="1030" width="15" customWidth="1"/>
    <col min="1031" max="1031" width="11.1640625" customWidth="1"/>
    <col min="1032" max="1032" width="11.83203125" customWidth="1"/>
    <col min="1033" max="1033" width="9.6640625" customWidth="1"/>
    <col min="1281" max="1281" width="12.1640625" customWidth="1"/>
    <col min="1282" max="1282" width="14.5" customWidth="1"/>
    <col min="1283" max="1283" width="15" customWidth="1"/>
    <col min="1284" max="1284" width="13.83203125" customWidth="1"/>
    <col min="1285" max="1285" width="14.5" customWidth="1"/>
    <col min="1286" max="1286" width="15" customWidth="1"/>
    <col min="1287" max="1287" width="11.1640625" customWidth="1"/>
    <col min="1288" max="1288" width="11.83203125" customWidth="1"/>
    <col min="1289" max="1289" width="9.6640625" customWidth="1"/>
    <col min="1537" max="1537" width="12.1640625" customWidth="1"/>
    <col min="1538" max="1538" width="14.5" customWidth="1"/>
    <col min="1539" max="1539" width="15" customWidth="1"/>
    <col min="1540" max="1540" width="13.83203125" customWidth="1"/>
    <col min="1541" max="1541" width="14.5" customWidth="1"/>
    <col min="1542" max="1542" width="15" customWidth="1"/>
    <col min="1543" max="1543" width="11.1640625" customWidth="1"/>
    <col min="1544" max="1544" width="11.83203125" customWidth="1"/>
    <col min="1545" max="1545" width="9.6640625" customWidth="1"/>
    <col min="1793" max="1793" width="12.1640625" customWidth="1"/>
    <col min="1794" max="1794" width="14.5" customWidth="1"/>
    <col min="1795" max="1795" width="15" customWidth="1"/>
    <col min="1796" max="1796" width="13.83203125" customWidth="1"/>
    <col min="1797" max="1797" width="14.5" customWidth="1"/>
    <col min="1798" max="1798" width="15" customWidth="1"/>
    <col min="1799" max="1799" width="11.1640625" customWidth="1"/>
    <col min="1800" max="1800" width="11.83203125" customWidth="1"/>
    <col min="1801" max="1801" width="9.6640625" customWidth="1"/>
    <col min="2049" max="2049" width="12.1640625" customWidth="1"/>
    <col min="2050" max="2050" width="14.5" customWidth="1"/>
    <col min="2051" max="2051" width="15" customWidth="1"/>
    <col min="2052" max="2052" width="13.83203125" customWidth="1"/>
    <col min="2053" max="2053" width="14.5" customWidth="1"/>
    <col min="2054" max="2054" width="15" customWidth="1"/>
    <col min="2055" max="2055" width="11.1640625" customWidth="1"/>
    <col min="2056" max="2056" width="11.83203125" customWidth="1"/>
    <col min="2057" max="2057" width="9.6640625" customWidth="1"/>
    <col min="2305" max="2305" width="12.1640625" customWidth="1"/>
    <col min="2306" max="2306" width="14.5" customWidth="1"/>
    <col min="2307" max="2307" width="15" customWidth="1"/>
    <col min="2308" max="2308" width="13.83203125" customWidth="1"/>
    <col min="2309" max="2309" width="14.5" customWidth="1"/>
    <col min="2310" max="2310" width="15" customWidth="1"/>
    <col min="2311" max="2311" width="11.1640625" customWidth="1"/>
    <col min="2312" max="2312" width="11.83203125" customWidth="1"/>
    <col min="2313" max="2313" width="9.6640625" customWidth="1"/>
    <col min="2561" max="2561" width="12.1640625" customWidth="1"/>
    <col min="2562" max="2562" width="14.5" customWidth="1"/>
    <col min="2563" max="2563" width="15" customWidth="1"/>
    <col min="2564" max="2564" width="13.83203125" customWidth="1"/>
    <col min="2565" max="2565" width="14.5" customWidth="1"/>
    <col min="2566" max="2566" width="15" customWidth="1"/>
    <col min="2567" max="2567" width="11.1640625" customWidth="1"/>
    <col min="2568" max="2568" width="11.83203125" customWidth="1"/>
    <col min="2569" max="2569" width="9.6640625" customWidth="1"/>
    <col min="2817" max="2817" width="12.1640625" customWidth="1"/>
    <col min="2818" max="2818" width="14.5" customWidth="1"/>
    <col min="2819" max="2819" width="15" customWidth="1"/>
    <col min="2820" max="2820" width="13.83203125" customWidth="1"/>
    <col min="2821" max="2821" width="14.5" customWidth="1"/>
    <col min="2822" max="2822" width="15" customWidth="1"/>
    <col min="2823" max="2823" width="11.1640625" customWidth="1"/>
    <col min="2824" max="2824" width="11.83203125" customWidth="1"/>
    <col min="2825" max="2825" width="9.6640625" customWidth="1"/>
    <col min="3073" max="3073" width="12.1640625" customWidth="1"/>
    <col min="3074" max="3074" width="14.5" customWidth="1"/>
    <col min="3075" max="3075" width="15" customWidth="1"/>
    <col min="3076" max="3076" width="13.83203125" customWidth="1"/>
    <col min="3077" max="3077" width="14.5" customWidth="1"/>
    <col min="3078" max="3078" width="15" customWidth="1"/>
    <col min="3079" max="3079" width="11.1640625" customWidth="1"/>
    <col min="3080" max="3080" width="11.83203125" customWidth="1"/>
    <col min="3081" max="3081" width="9.6640625" customWidth="1"/>
    <col min="3329" max="3329" width="12.1640625" customWidth="1"/>
    <col min="3330" max="3330" width="14.5" customWidth="1"/>
    <col min="3331" max="3331" width="15" customWidth="1"/>
    <col min="3332" max="3332" width="13.83203125" customWidth="1"/>
    <col min="3333" max="3333" width="14.5" customWidth="1"/>
    <col min="3334" max="3334" width="15" customWidth="1"/>
    <col min="3335" max="3335" width="11.1640625" customWidth="1"/>
    <col min="3336" max="3336" width="11.83203125" customWidth="1"/>
    <col min="3337" max="3337" width="9.6640625" customWidth="1"/>
    <col min="3585" max="3585" width="12.1640625" customWidth="1"/>
    <col min="3586" max="3586" width="14.5" customWidth="1"/>
    <col min="3587" max="3587" width="15" customWidth="1"/>
    <col min="3588" max="3588" width="13.83203125" customWidth="1"/>
    <col min="3589" max="3589" width="14.5" customWidth="1"/>
    <col min="3590" max="3590" width="15" customWidth="1"/>
    <col min="3591" max="3591" width="11.1640625" customWidth="1"/>
    <col min="3592" max="3592" width="11.83203125" customWidth="1"/>
    <col min="3593" max="3593" width="9.6640625" customWidth="1"/>
    <col min="3841" max="3841" width="12.1640625" customWidth="1"/>
    <col min="3842" max="3842" width="14.5" customWidth="1"/>
    <col min="3843" max="3843" width="15" customWidth="1"/>
    <col min="3844" max="3844" width="13.83203125" customWidth="1"/>
    <col min="3845" max="3845" width="14.5" customWidth="1"/>
    <col min="3846" max="3846" width="15" customWidth="1"/>
    <col min="3847" max="3847" width="11.1640625" customWidth="1"/>
    <col min="3848" max="3848" width="11.83203125" customWidth="1"/>
    <col min="3849" max="3849" width="9.6640625" customWidth="1"/>
    <col min="4097" max="4097" width="12.1640625" customWidth="1"/>
    <col min="4098" max="4098" width="14.5" customWidth="1"/>
    <col min="4099" max="4099" width="15" customWidth="1"/>
    <col min="4100" max="4100" width="13.83203125" customWidth="1"/>
    <col min="4101" max="4101" width="14.5" customWidth="1"/>
    <col min="4102" max="4102" width="15" customWidth="1"/>
    <col min="4103" max="4103" width="11.1640625" customWidth="1"/>
    <col min="4104" max="4104" width="11.83203125" customWidth="1"/>
    <col min="4105" max="4105" width="9.6640625" customWidth="1"/>
    <col min="4353" max="4353" width="12.1640625" customWidth="1"/>
    <col min="4354" max="4354" width="14.5" customWidth="1"/>
    <col min="4355" max="4355" width="15" customWidth="1"/>
    <col min="4356" max="4356" width="13.83203125" customWidth="1"/>
    <col min="4357" max="4357" width="14.5" customWidth="1"/>
    <col min="4358" max="4358" width="15" customWidth="1"/>
    <col min="4359" max="4359" width="11.1640625" customWidth="1"/>
    <col min="4360" max="4360" width="11.83203125" customWidth="1"/>
    <col min="4361" max="4361" width="9.6640625" customWidth="1"/>
    <col min="4609" max="4609" width="12.1640625" customWidth="1"/>
    <col min="4610" max="4610" width="14.5" customWidth="1"/>
    <col min="4611" max="4611" width="15" customWidth="1"/>
    <col min="4612" max="4612" width="13.83203125" customWidth="1"/>
    <col min="4613" max="4613" width="14.5" customWidth="1"/>
    <col min="4614" max="4614" width="15" customWidth="1"/>
    <col min="4615" max="4615" width="11.1640625" customWidth="1"/>
    <col min="4616" max="4616" width="11.83203125" customWidth="1"/>
    <col min="4617" max="4617" width="9.6640625" customWidth="1"/>
    <col min="4865" max="4865" width="12.1640625" customWidth="1"/>
    <col min="4866" max="4866" width="14.5" customWidth="1"/>
    <col min="4867" max="4867" width="15" customWidth="1"/>
    <col min="4868" max="4868" width="13.83203125" customWidth="1"/>
    <col min="4869" max="4869" width="14.5" customWidth="1"/>
    <col min="4870" max="4870" width="15" customWidth="1"/>
    <col min="4871" max="4871" width="11.1640625" customWidth="1"/>
    <col min="4872" max="4872" width="11.83203125" customWidth="1"/>
    <col min="4873" max="4873" width="9.6640625" customWidth="1"/>
    <col min="5121" max="5121" width="12.1640625" customWidth="1"/>
    <col min="5122" max="5122" width="14.5" customWidth="1"/>
    <col min="5123" max="5123" width="15" customWidth="1"/>
    <col min="5124" max="5124" width="13.83203125" customWidth="1"/>
    <col min="5125" max="5125" width="14.5" customWidth="1"/>
    <col min="5126" max="5126" width="15" customWidth="1"/>
    <col min="5127" max="5127" width="11.1640625" customWidth="1"/>
    <col min="5128" max="5128" width="11.83203125" customWidth="1"/>
    <col min="5129" max="5129" width="9.6640625" customWidth="1"/>
    <col min="5377" max="5377" width="12.1640625" customWidth="1"/>
    <col min="5378" max="5378" width="14.5" customWidth="1"/>
    <col min="5379" max="5379" width="15" customWidth="1"/>
    <col min="5380" max="5380" width="13.83203125" customWidth="1"/>
    <col min="5381" max="5381" width="14.5" customWidth="1"/>
    <col min="5382" max="5382" width="15" customWidth="1"/>
    <col min="5383" max="5383" width="11.1640625" customWidth="1"/>
    <col min="5384" max="5384" width="11.83203125" customWidth="1"/>
    <col min="5385" max="5385" width="9.6640625" customWidth="1"/>
    <col min="5633" max="5633" width="12.1640625" customWidth="1"/>
    <col min="5634" max="5634" width="14.5" customWidth="1"/>
    <col min="5635" max="5635" width="15" customWidth="1"/>
    <col min="5636" max="5636" width="13.83203125" customWidth="1"/>
    <col min="5637" max="5637" width="14.5" customWidth="1"/>
    <col min="5638" max="5638" width="15" customWidth="1"/>
    <col min="5639" max="5639" width="11.1640625" customWidth="1"/>
    <col min="5640" max="5640" width="11.83203125" customWidth="1"/>
    <col min="5641" max="5641" width="9.6640625" customWidth="1"/>
    <col min="5889" max="5889" width="12.1640625" customWidth="1"/>
    <col min="5890" max="5890" width="14.5" customWidth="1"/>
    <col min="5891" max="5891" width="15" customWidth="1"/>
    <col min="5892" max="5892" width="13.83203125" customWidth="1"/>
    <col min="5893" max="5893" width="14.5" customWidth="1"/>
    <col min="5894" max="5894" width="15" customWidth="1"/>
    <col min="5895" max="5895" width="11.1640625" customWidth="1"/>
    <col min="5896" max="5896" width="11.83203125" customWidth="1"/>
    <col min="5897" max="5897" width="9.6640625" customWidth="1"/>
    <col min="6145" max="6145" width="12.1640625" customWidth="1"/>
    <col min="6146" max="6146" width="14.5" customWidth="1"/>
    <col min="6147" max="6147" width="15" customWidth="1"/>
    <col min="6148" max="6148" width="13.83203125" customWidth="1"/>
    <col min="6149" max="6149" width="14.5" customWidth="1"/>
    <col min="6150" max="6150" width="15" customWidth="1"/>
    <col min="6151" max="6151" width="11.1640625" customWidth="1"/>
    <col min="6152" max="6152" width="11.83203125" customWidth="1"/>
    <col min="6153" max="6153" width="9.6640625" customWidth="1"/>
    <col min="6401" max="6401" width="12.1640625" customWidth="1"/>
    <col min="6402" max="6402" width="14.5" customWidth="1"/>
    <col min="6403" max="6403" width="15" customWidth="1"/>
    <col min="6404" max="6404" width="13.83203125" customWidth="1"/>
    <col min="6405" max="6405" width="14.5" customWidth="1"/>
    <col min="6406" max="6406" width="15" customWidth="1"/>
    <col min="6407" max="6407" width="11.1640625" customWidth="1"/>
    <col min="6408" max="6408" width="11.83203125" customWidth="1"/>
    <col min="6409" max="6409" width="9.6640625" customWidth="1"/>
    <col min="6657" max="6657" width="12.1640625" customWidth="1"/>
    <col min="6658" max="6658" width="14.5" customWidth="1"/>
    <col min="6659" max="6659" width="15" customWidth="1"/>
    <col min="6660" max="6660" width="13.83203125" customWidth="1"/>
    <col min="6661" max="6661" width="14.5" customWidth="1"/>
    <col min="6662" max="6662" width="15" customWidth="1"/>
    <col min="6663" max="6663" width="11.1640625" customWidth="1"/>
    <col min="6664" max="6664" width="11.83203125" customWidth="1"/>
    <col min="6665" max="6665" width="9.6640625" customWidth="1"/>
    <col min="6913" max="6913" width="12.1640625" customWidth="1"/>
    <col min="6914" max="6914" width="14.5" customWidth="1"/>
    <col min="6915" max="6915" width="15" customWidth="1"/>
    <col min="6916" max="6916" width="13.83203125" customWidth="1"/>
    <col min="6917" max="6917" width="14.5" customWidth="1"/>
    <col min="6918" max="6918" width="15" customWidth="1"/>
    <col min="6919" max="6919" width="11.1640625" customWidth="1"/>
    <col min="6920" max="6920" width="11.83203125" customWidth="1"/>
    <col min="6921" max="6921" width="9.6640625" customWidth="1"/>
    <col min="7169" max="7169" width="12.1640625" customWidth="1"/>
    <col min="7170" max="7170" width="14.5" customWidth="1"/>
    <col min="7171" max="7171" width="15" customWidth="1"/>
    <col min="7172" max="7172" width="13.83203125" customWidth="1"/>
    <col min="7173" max="7173" width="14.5" customWidth="1"/>
    <col min="7174" max="7174" width="15" customWidth="1"/>
    <col min="7175" max="7175" width="11.1640625" customWidth="1"/>
    <col min="7176" max="7176" width="11.83203125" customWidth="1"/>
    <col min="7177" max="7177" width="9.6640625" customWidth="1"/>
    <col min="7425" max="7425" width="12.1640625" customWidth="1"/>
    <col min="7426" max="7426" width="14.5" customWidth="1"/>
    <col min="7427" max="7427" width="15" customWidth="1"/>
    <col min="7428" max="7428" width="13.83203125" customWidth="1"/>
    <col min="7429" max="7429" width="14.5" customWidth="1"/>
    <col min="7430" max="7430" width="15" customWidth="1"/>
    <col min="7431" max="7431" width="11.1640625" customWidth="1"/>
    <col min="7432" max="7432" width="11.83203125" customWidth="1"/>
    <col min="7433" max="7433" width="9.6640625" customWidth="1"/>
    <col min="7681" max="7681" width="12.1640625" customWidth="1"/>
    <col min="7682" max="7682" width="14.5" customWidth="1"/>
    <col min="7683" max="7683" width="15" customWidth="1"/>
    <col min="7684" max="7684" width="13.83203125" customWidth="1"/>
    <col min="7685" max="7685" width="14.5" customWidth="1"/>
    <col min="7686" max="7686" width="15" customWidth="1"/>
    <col min="7687" max="7687" width="11.1640625" customWidth="1"/>
    <col min="7688" max="7688" width="11.83203125" customWidth="1"/>
    <col min="7689" max="7689" width="9.6640625" customWidth="1"/>
    <col min="7937" max="7937" width="12.1640625" customWidth="1"/>
    <col min="7938" max="7938" width="14.5" customWidth="1"/>
    <col min="7939" max="7939" width="15" customWidth="1"/>
    <col min="7940" max="7940" width="13.83203125" customWidth="1"/>
    <col min="7941" max="7941" width="14.5" customWidth="1"/>
    <col min="7942" max="7942" width="15" customWidth="1"/>
    <col min="7943" max="7943" width="11.1640625" customWidth="1"/>
    <col min="7944" max="7944" width="11.83203125" customWidth="1"/>
    <col min="7945" max="7945" width="9.6640625" customWidth="1"/>
    <col min="8193" max="8193" width="12.1640625" customWidth="1"/>
    <col min="8194" max="8194" width="14.5" customWidth="1"/>
    <col min="8195" max="8195" width="15" customWidth="1"/>
    <col min="8196" max="8196" width="13.83203125" customWidth="1"/>
    <col min="8197" max="8197" width="14.5" customWidth="1"/>
    <col min="8198" max="8198" width="15" customWidth="1"/>
    <col min="8199" max="8199" width="11.1640625" customWidth="1"/>
    <col min="8200" max="8200" width="11.83203125" customWidth="1"/>
    <col min="8201" max="8201" width="9.6640625" customWidth="1"/>
    <col min="8449" max="8449" width="12.1640625" customWidth="1"/>
    <col min="8450" max="8450" width="14.5" customWidth="1"/>
    <col min="8451" max="8451" width="15" customWidth="1"/>
    <col min="8452" max="8452" width="13.83203125" customWidth="1"/>
    <col min="8453" max="8453" width="14.5" customWidth="1"/>
    <col min="8454" max="8454" width="15" customWidth="1"/>
    <col min="8455" max="8455" width="11.1640625" customWidth="1"/>
    <col min="8456" max="8456" width="11.83203125" customWidth="1"/>
    <col min="8457" max="8457" width="9.6640625" customWidth="1"/>
    <col min="8705" max="8705" width="12.1640625" customWidth="1"/>
    <col min="8706" max="8706" width="14.5" customWidth="1"/>
    <col min="8707" max="8707" width="15" customWidth="1"/>
    <col min="8708" max="8708" width="13.83203125" customWidth="1"/>
    <col min="8709" max="8709" width="14.5" customWidth="1"/>
    <col min="8710" max="8710" width="15" customWidth="1"/>
    <col min="8711" max="8711" width="11.1640625" customWidth="1"/>
    <col min="8712" max="8712" width="11.83203125" customWidth="1"/>
    <col min="8713" max="8713" width="9.6640625" customWidth="1"/>
    <col min="8961" max="8961" width="12.1640625" customWidth="1"/>
    <col min="8962" max="8962" width="14.5" customWidth="1"/>
    <col min="8963" max="8963" width="15" customWidth="1"/>
    <col min="8964" max="8964" width="13.83203125" customWidth="1"/>
    <col min="8965" max="8965" width="14.5" customWidth="1"/>
    <col min="8966" max="8966" width="15" customWidth="1"/>
    <col min="8967" max="8967" width="11.1640625" customWidth="1"/>
    <col min="8968" max="8968" width="11.83203125" customWidth="1"/>
    <col min="8969" max="8969" width="9.6640625" customWidth="1"/>
    <col min="9217" max="9217" width="12.1640625" customWidth="1"/>
    <col min="9218" max="9218" width="14.5" customWidth="1"/>
    <col min="9219" max="9219" width="15" customWidth="1"/>
    <col min="9220" max="9220" width="13.83203125" customWidth="1"/>
    <col min="9221" max="9221" width="14.5" customWidth="1"/>
    <col min="9222" max="9222" width="15" customWidth="1"/>
    <col min="9223" max="9223" width="11.1640625" customWidth="1"/>
    <col min="9224" max="9224" width="11.83203125" customWidth="1"/>
    <col min="9225" max="9225" width="9.6640625" customWidth="1"/>
    <col min="9473" max="9473" width="12.1640625" customWidth="1"/>
    <col min="9474" max="9474" width="14.5" customWidth="1"/>
    <col min="9475" max="9475" width="15" customWidth="1"/>
    <col min="9476" max="9476" width="13.83203125" customWidth="1"/>
    <col min="9477" max="9477" width="14.5" customWidth="1"/>
    <col min="9478" max="9478" width="15" customWidth="1"/>
    <col min="9479" max="9479" width="11.1640625" customWidth="1"/>
    <col min="9480" max="9480" width="11.83203125" customWidth="1"/>
    <col min="9481" max="9481" width="9.6640625" customWidth="1"/>
    <col min="9729" max="9729" width="12.1640625" customWidth="1"/>
    <col min="9730" max="9730" width="14.5" customWidth="1"/>
    <col min="9731" max="9731" width="15" customWidth="1"/>
    <col min="9732" max="9732" width="13.83203125" customWidth="1"/>
    <col min="9733" max="9733" width="14.5" customWidth="1"/>
    <col min="9734" max="9734" width="15" customWidth="1"/>
    <col min="9735" max="9735" width="11.1640625" customWidth="1"/>
    <col min="9736" max="9736" width="11.83203125" customWidth="1"/>
    <col min="9737" max="9737" width="9.6640625" customWidth="1"/>
    <col min="9985" max="9985" width="12.1640625" customWidth="1"/>
    <col min="9986" max="9986" width="14.5" customWidth="1"/>
    <col min="9987" max="9987" width="15" customWidth="1"/>
    <col min="9988" max="9988" width="13.83203125" customWidth="1"/>
    <col min="9989" max="9989" width="14.5" customWidth="1"/>
    <col min="9990" max="9990" width="15" customWidth="1"/>
    <col min="9991" max="9991" width="11.1640625" customWidth="1"/>
    <col min="9992" max="9992" width="11.83203125" customWidth="1"/>
    <col min="9993" max="9993" width="9.6640625" customWidth="1"/>
    <col min="10241" max="10241" width="12.1640625" customWidth="1"/>
    <col min="10242" max="10242" width="14.5" customWidth="1"/>
    <col min="10243" max="10243" width="15" customWidth="1"/>
    <col min="10244" max="10244" width="13.83203125" customWidth="1"/>
    <col min="10245" max="10245" width="14.5" customWidth="1"/>
    <col min="10246" max="10246" width="15" customWidth="1"/>
    <col min="10247" max="10247" width="11.1640625" customWidth="1"/>
    <col min="10248" max="10248" width="11.83203125" customWidth="1"/>
    <col min="10249" max="10249" width="9.6640625" customWidth="1"/>
    <col min="10497" max="10497" width="12.1640625" customWidth="1"/>
    <col min="10498" max="10498" width="14.5" customWidth="1"/>
    <col min="10499" max="10499" width="15" customWidth="1"/>
    <col min="10500" max="10500" width="13.83203125" customWidth="1"/>
    <col min="10501" max="10501" width="14.5" customWidth="1"/>
    <col min="10502" max="10502" width="15" customWidth="1"/>
    <col min="10503" max="10503" width="11.1640625" customWidth="1"/>
    <col min="10504" max="10504" width="11.83203125" customWidth="1"/>
    <col min="10505" max="10505" width="9.6640625" customWidth="1"/>
    <col min="10753" max="10753" width="12.1640625" customWidth="1"/>
    <col min="10754" max="10754" width="14.5" customWidth="1"/>
    <col min="10755" max="10755" width="15" customWidth="1"/>
    <col min="10756" max="10756" width="13.83203125" customWidth="1"/>
    <col min="10757" max="10757" width="14.5" customWidth="1"/>
    <col min="10758" max="10758" width="15" customWidth="1"/>
    <col min="10759" max="10759" width="11.1640625" customWidth="1"/>
    <col min="10760" max="10760" width="11.83203125" customWidth="1"/>
    <col min="10761" max="10761" width="9.6640625" customWidth="1"/>
    <col min="11009" max="11009" width="12.1640625" customWidth="1"/>
    <col min="11010" max="11010" width="14.5" customWidth="1"/>
    <col min="11011" max="11011" width="15" customWidth="1"/>
    <col min="11012" max="11012" width="13.83203125" customWidth="1"/>
    <col min="11013" max="11013" width="14.5" customWidth="1"/>
    <col min="11014" max="11014" width="15" customWidth="1"/>
    <col min="11015" max="11015" width="11.1640625" customWidth="1"/>
    <col min="11016" max="11016" width="11.83203125" customWidth="1"/>
    <col min="11017" max="11017" width="9.6640625" customWidth="1"/>
    <col min="11265" max="11265" width="12.1640625" customWidth="1"/>
    <col min="11266" max="11266" width="14.5" customWidth="1"/>
    <col min="11267" max="11267" width="15" customWidth="1"/>
    <col min="11268" max="11268" width="13.83203125" customWidth="1"/>
    <col min="11269" max="11269" width="14.5" customWidth="1"/>
    <col min="11270" max="11270" width="15" customWidth="1"/>
    <col min="11271" max="11271" width="11.1640625" customWidth="1"/>
    <col min="11272" max="11272" width="11.83203125" customWidth="1"/>
    <col min="11273" max="11273" width="9.6640625" customWidth="1"/>
    <col min="11521" max="11521" width="12.1640625" customWidth="1"/>
    <col min="11522" max="11522" width="14.5" customWidth="1"/>
    <col min="11523" max="11523" width="15" customWidth="1"/>
    <col min="11524" max="11524" width="13.83203125" customWidth="1"/>
    <col min="11525" max="11525" width="14.5" customWidth="1"/>
    <col min="11526" max="11526" width="15" customWidth="1"/>
    <col min="11527" max="11527" width="11.1640625" customWidth="1"/>
    <col min="11528" max="11528" width="11.83203125" customWidth="1"/>
    <col min="11529" max="11529" width="9.6640625" customWidth="1"/>
    <col min="11777" max="11777" width="12.1640625" customWidth="1"/>
    <col min="11778" max="11778" width="14.5" customWidth="1"/>
    <col min="11779" max="11779" width="15" customWidth="1"/>
    <col min="11780" max="11780" width="13.83203125" customWidth="1"/>
    <col min="11781" max="11781" width="14.5" customWidth="1"/>
    <col min="11782" max="11782" width="15" customWidth="1"/>
    <col min="11783" max="11783" width="11.1640625" customWidth="1"/>
    <col min="11784" max="11784" width="11.83203125" customWidth="1"/>
    <col min="11785" max="11785" width="9.6640625" customWidth="1"/>
    <col min="12033" max="12033" width="12.1640625" customWidth="1"/>
    <col min="12034" max="12034" width="14.5" customWidth="1"/>
    <col min="12035" max="12035" width="15" customWidth="1"/>
    <col min="12036" max="12036" width="13.83203125" customWidth="1"/>
    <col min="12037" max="12037" width="14.5" customWidth="1"/>
    <col min="12038" max="12038" width="15" customWidth="1"/>
    <col min="12039" max="12039" width="11.1640625" customWidth="1"/>
    <col min="12040" max="12040" width="11.83203125" customWidth="1"/>
    <col min="12041" max="12041" width="9.6640625" customWidth="1"/>
    <col min="12289" max="12289" width="12.1640625" customWidth="1"/>
    <col min="12290" max="12290" width="14.5" customWidth="1"/>
    <col min="12291" max="12291" width="15" customWidth="1"/>
    <col min="12292" max="12292" width="13.83203125" customWidth="1"/>
    <col min="12293" max="12293" width="14.5" customWidth="1"/>
    <col min="12294" max="12294" width="15" customWidth="1"/>
    <col min="12295" max="12295" width="11.1640625" customWidth="1"/>
    <col min="12296" max="12296" width="11.83203125" customWidth="1"/>
    <col min="12297" max="12297" width="9.6640625" customWidth="1"/>
    <col min="12545" max="12545" width="12.1640625" customWidth="1"/>
    <col min="12546" max="12546" width="14.5" customWidth="1"/>
    <col min="12547" max="12547" width="15" customWidth="1"/>
    <col min="12548" max="12548" width="13.83203125" customWidth="1"/>
    <col min="12549" max="12549" width="14.5" customWidth="1"/>
    <col min="12550" max="12550" width="15" customWidth="1"/>
    <col min="12551" max="12551" width="11.1640625" customWidth="1"/>
    <col min="12552" max="12552" width="11.83203125" customWidth="1"/>
    <col min="12553" max="12553" width="9.6640625" customWidth="1"/>
    <col min="12801" max="12801" width="12.1640625" customWidth="1"/>
    <col min="12802" max="12802" width="14.5" customWidth="1"/>
    <col min="12803" max="12803" width="15" customWidth="1"/>
    <col min="12804" max="12804" width="13.83203125" customWidth="1"/>
    <col min="12805" max="12805" width="14.5" customWidth="1"/>
    <col min="12806" max="12806" width="15" customWidth="1"/>
    <col min="12807" max="12807" width="11.1640625" customWidth="1"/>
    <col min="12808" max="12808" width="11.83203125" customWidth="1"/>
    <col min="12809" max="12809" width="9.6640625" customWidth="1"/>
    <col min="13057" max="13057" width="12.1640625" customWidth="1"/>
    <col min="13058" max="13058" width="14.5" customWidth="1"/>
    <col min="13059" max="13059" width="15" customWidth="1"/>
    <col min="13060" max="13060" width="13.83203125" customWidth="1"/>
    <col min="13061" max="13061" width="14.5" customWidth="1"/>
    <col min="13062" max="13062" width="15" customWidth="1"/>
    <col min="13063" max="13063" width="11.1640625" customWidth="1"/>
    <col min="13064" max="13064" width="11.83203125" customWidth="1"/>
    <col min="13065" max="13065" width="9.6640625" customWidth="1"/>
    <col min="13313" max="13313" width="12.1640625" customWidth="1"/>
    <col min="13314" max="13314" width="14.5" customWidth="1"/>
    <col min="13315" max="13315" width="15" customWidth="1"/>
    <col min="13316" max="13316" width="13.83203125" customWidth="1"/>
    <col min="13317" max="13317" width="14.5" customWidth="1"/>
    <col min="13318" max="13318" width="15" customWidth="1"/>
    <col min="13319" max="13319" width="11.1640625" customWidth="1"/>
    <col min="13320" max="13320" width="11.83203125" customWidth="1"/>
    <col min="13321" max="13321" width="9.6640625" customWidth="1"/>
    <col min="13569" max="13569" width="12.1640625" customWidth="1"/>
    <col min="13570" max="13570" width="14.5" customWidth="1"/>
    <col min="13571" max="13571" width="15" customWidth="1"/>
    <col min="13572" max="13572" width="13.83203125" customWidth="1"/>
    <col min="13573" max="13573" width="14.5" customWidth="1"/>
    <col min="13574" max="13574" width="15" customWidth="1"/>
    <col min="13575" max="13575" width="11.1640625" customWidth="1"/>
    <col min="13576" max="13576" width="11.83203125" customWidth="1"/>
    <col min="13577" max="13577" width="9.6640625" customWidth="1"/>
    <col min="13825" max="13825" width="12.1640625" customWidth="1"/>
    <col min="13826" max="13826" width="14.5" customWidth="1"/>
    <col min="13827" max="13827" width="15" customWidth="1"/>
    <col min="13828" max="13828" width="13.83203125" customWidth="1"/>
    <col min="13829" max="13829" width="14.5" customWidth="1"/>
    <col min="13830" max="13830" width="15" customWidth="1"/>
    <col min="13831" max="13831" width="11.1640625" customWidth="1"/>
    <col min="13832" max="13832" width="11.83203125" customWidth="1"/>
    <col min="13833" max="13833" width="9.6640625" customWidth="1"/>
    <col min="14081" max="14081" width="12.1640625" customWidth="1"/>
    <col min="14082" max="14082" width="14.5" customWidth="1"/>
    <col min="14083" max="14083" width="15" customWidth="1"/>
    <col min="14084" max="14084" width="13.83203125" customWidth="1"/>
    <col min="14085" max="14085" width="14.5" customWidth="1"/>
    <col min="14086" max="14086" width="15" customWidth="1"/>
    <col min="14087" max="14087" width="11.1640625" customWidth="1"/>
    <col min="14088" max="14088" width="11.83203125" customWidth="1"/>
    <col min="14089" max="14089" width="9.6640625" customWidth="1"/>
    <col min="14337" max="14337" width="12.1640625" customWidth="1"/>
    <col min="14338" max="14338" width="14.5" customWidth="1"/>
    <col min="14339" max="14339" width="15" customWidth="1"/>
    <col min="14340" max="14340" width="13.83203125" customWidth="1"/>
    <col min="14341" max="14341" width="14.5" customWidth="1"/>
    <col min="14342" max="14342" width="15" customWidth="1"/>
    <col min="14343" max="14343" width="11.1640625" customWidth="1"/>
    <col min="14344" max="14344" width="11.83203125" customWidth="1"/>
    <col min="14345" max="14345" width="9.6640625" customWidth="1"/>
    <col min="14593" max="14593" width="12.1640625" customWidth="1"/>
    <col min="14594" max="14594" width="14.5" customWidth="1"/>
    <col min="14595" max="14595" width="15" customWidth="1"/>
    <col min="14596" max="14596" width="13.83203125" customWidth="1"/>
    <col min="14597" max="14597" width="14.5" customWidth="1"/>
    <col min="14598" max="14598" width="15" customWidth="1"/>
    <col min="14599" max="14599" width="11.1640625" customWidth="1"/>
    <col min="14600" max="14600" width="11.83203125" customWidth="1"/>
    <col min="14601" max="14601" width="9.6640625" customWidth="1"/>
    <col min="14849" max="14849" width="12.1640625" customWidth="1"/>
    <col min="14850" max="14850" width="14.5" customWidth="1"/>
    <col min="14851" max="14851" width="15" customWidth="1"/>
    <col min="14852" max="14852" width="13.83203125" customWidth="1"/>
    <col min="14853" max="14853" width="14.5" customWidth="1"/>
    <col min="14854" max="14854" width="15" customWidth="1"/>
    <col min="14855" max="14855" width="11.1640625" customWidth="1"/>
    <col min="14856" max="14856" width="11.83203125" customWidth="1"/>
    <col min="14857" max="14857" width="9.6640625" customWidth="1"/>
    <col min="15105" max="15105" width="12.1640625" customWidth="1"/>
    <col min="15106" max="15106" width="14.5" customWidth="1"/>
    <col min="15107" max="15107" width="15" customWidth="1"/>
    <col min="15108" max="15108" width="13.83203125" customWidth="1"/>
    <col min="15109" max="15109" width="14.5" customWidth="1"/>
    <col min="15110" max="15110" width="15" customWidth="1"/>
    <col min="15111" max="15111" width="11.1640625" customWidth="1"/>
    <col min="15112" max="15112" width="11.83203125" customWidth="1"/>
    <col min="15113" max="15113" width="9.6640625" customWidth="1"/>
    <col min="15361" max="15361" width="12.1640625" customWidth="1"/>
    <col min="15362" max="15362" width="14.5" customWidth="1"/>
    <col min="15363" max="15363" width="15" customWidth="1"/>
    <col min="15364" max="15364" width="13.83203125" customWidth="1"/>
    <col min="15365" max="15365" width="14.5" customWidth="1"/>
    <col min="15366" max="15366" width="15" customWidth="1"/>
    <col min="15367" max="15367" width="11.1640625" customWidth="1"/>
    <col min="15368" max="15368" width="11.83203125" customWidth="1"/>
    <col min="15369" max="15369" width="9.6640625" customWidth="1"/>
    <col min="15617" max="15617" width="12.1640625" customWidth="1"/>
    <col min="15618" max="15618" width="14.5" customWidth="1"/>
    <col min="15619" max="15619" width="15" customWidth="1"/>
    <col min="15620" max="15620" width="13.83203125" customWidth="1"/>
    <col min="15621" max="15621" width="14.5" customWidth="1"/>
    <col min="15622" max="15622" width="15" customWidth="1"/>
    <col min="15623" max="15623" width="11.1640625" customWidth="1"/>
    <col min="15624" max="15624" width="11.83203125" customWidth="1"/>
    <col min="15625" max="15625" width="9.6640625" customWidth="1"/>
    <col min="15873" max="15873" width="12.1640625" customWidth="1"/>
    <col min="15874" max="15874" width="14.5" customWidth="1"/>
    <col min="15875" max="15875" width="15" customWidth="1"/>
    <col min="15876" max="15876" width="13.83203125" customWidth="1"/>
    <col min="15877" max="15877" width="14.5" customWidth="1"/>
    <col min="15878" max="15878" width="15" customWidth="1"/>
    <col min="15879" max="15879" width="11.1640625" customWidth="1"/>
    <col min="15880" max="15880" width="11.83203125" customWidth="1"/>
    <col min="15881" max="15881" width="9.6640625" customWidth="1"/>
    <col min="16129" max="16129" width="12.1640625" customWidth="1"/>
    <col min="16130" max="16130" width="14.5" customWidth="1"/>
    <col min="16131" max="16131" width="15" customWidth="1"/>
    <col min="16132" max="16132" width="13.83203125" customWidth="1"/>
    <col min="16133" max="16133" width="14.5" customWidth="1"/>
    <col min="16134" max="16134" width="15" customWidth="1"/>
    <col min="16135" max="16135" width="11.1640625" customWidth="1"/>
    <col min="16136" max="16136" width="11.83203125" customWidth="1"/>
    <col min="16137" max="16137" width="9.6640625" customWidth="1"/>
  </cols>
  <sheetData>
    <row r="1" spans="1:15" s="172" customFormat="1" ht="20.100000000000001" customHeight="1">
      <c r="A1" s="5" t="s">
        <v>81</v>
      </c>
      <c r="B1" s="5"/>
      <c r="C1" s="5"/>
      <c r="D1" s="5"/>
      <c r="E1" s="5"/>
      <c r="F1" s="5"/>
      <c r="G1" s="5"/>
      <c r="H1" s="607"/>
      <c r="I1" s="607"/>
    </row>
    <row r="2" spans="1:15" s="4" customFormat="1" ht="15" customHeight="1">
      <c r="A2" s="71" t="s">
        <v>175</v>
      </c>
      <c r="B2" s="2"/>
      <c r="C2" s="2"/>
      <c r="D2" s="2"/>
      <c r="E2" s="2"/>
      <c r="F2" s="81" t="s">
        <v>251</v>
      </c>
      <c r="G2" s="81"/>
    </row>
    <row r="3" spans="1:15" ht="24.95" customHeight="1">
      <c r="A3" s="150" t="s">
        <v>79</v>
      </c>
      <c r="B3" s="27" t="s">
        <v>83</v>
      </c>
      <c r="C3" s="434"/>
      <c r="D3" s="576"/>
      <c r="E3" s="27" t="s">
        <v>242</v>
      </c>
      <c r="F3" s="434"/>
      <c r="G3" s="438"/>
      <c r="J3" s="1"/>
      <c r="K3" s="1"/>
      <c r="L3" s="1"/>
      <c r="M3" s="1"/>
      <c r="N3" s="1"/>
      <c r="O3" s="1"/>
    </row>
    <row r="4" spans="1:15" ht="24.95" customHeight="1">
      <c r="A4" s="421"/>
      <c r="B4" s="28" t="s">
        <v>11</v>
      </c>
      <c r="C4" s="564" t="s">
        <v>197</v>
      </c>
      <c r="D4" s="564" t="s">
        <v>99</v>
      </c>
      <c r="E4" s="578" t="s">
        <v>11</v>
      </c>
      <c r="F4" s="564" t="s">
        <v>197</v>
      </c>
      <c r="G4" s="439" t="s">
        <v>99</v>
      </c>
      <c r="J4" s="1"/>
      <c r="K4" s="1"/>
      <c r="L4" s="1"/>
      <c r="M4" s="1"/>
      <c r="N4" s="1"/>
      <c r="O4" s="1"/>
    </row>
    <row r="5" spans="1:15" ht="20.100000000000001" customHeight="1">
      <c r="A5" s="10" t="s">
        <v>158</v>
      </c>
      <c r="B5" s="549">
        <v>2762315105</v>
      </c>
      <c r="C5" s="565">
        <v>2210647420</v>
      </c>
      <c r="D5" s="565">
        <v>551667685</v>
      </c>
      <c r="E5" s="549">
        <v>2089976247</v>
      </c>
      <c r="F5" s="565">
        <v>2050286782</v>
      </c>
      <c r="G5" s="599">
        <v>39689465</v>
      </c>
      <c r="J5" s="1"/>
      <c r="K5" s="1"/>
      <c r="L5" s="1"/>
      <c r="M5" s="1"/>
      <c r="N5" s="1"/>
      <c r="O5" s="1"/>
    </row>
    <row r="6" spans="1:15" ht="20.100000000000001" customHeight="1">
      <c r="A6" s="10">
        <v>19</v>
      </c>
      <c r="B6" s="549">
        <v>2808244263</v>
      </c>
      <c r="C6" s="565">
        <v>2228483460</v>
      </c>
      <c r="D6" s="565">
        <v>579760803</v>
      </c>
      <c r="E6" s="549">
        <v>2106658987</v>
      </c>
      <c r="F6" s="565">
        <v>2059797340</v>
      </c>
      <c r="G6" s="599">
        <v>46861647</v>
      </c>
      <c r="J6" s="1"/>
      <c r="K6" s="1"/>
      <c r="L6" s="1"/>
      <c r="M6" s="1"/>
      <c r="N6" s="1"/>
      <c r="O6" s="1"/>
    </row>
    <row r="7" spans="1:15" ht="20.100000000000001" customHeight="1">
      <c r="A7" s="10">
        <v>20</v>
      </c>
      <c r="B7" s="549">
        <v>2367226506</v>
      </c>
      <c r="C7" s="565">
        <v>1766040890</v>
      </c>
      <c r="D7" s="565">
        <v>601185616</v>
      </c>
      <c r="E7" s="549">
        <v>1638677919</v>
      </c>
      <c r="F7" s="565">
        <v>1585882680</v>
      </c>
      <c r="G7" s="599">
        <v>52795239</v>
      </c>
      <c r="J7" s="1"/>
      <c r="K7" s="1"/>
      <c r="L7" s="1"/>
      <c r="M7" s="1"/>
      <c r="N7" s="1"/>
      <c r="O7" s="1"/>
    </row>
    <row r="8" spans="1:15" ht="20.100000000000001" customHeight="1">
      <c r="A8" s="10">
        <v>21</v>
      </c>
      <c r="B8" s="549">
        <v>2291158917</v>
      </c>
      <c r="C8" s="565">
        <v>1714030030</v>
      </c>
      <c r="D8" s="565">
        <v>577128887</v>
      </c>
      <c r="E8" s="549">
        <v>1615493094</v>
      </c>
      <c r="F8" s="565">
        <v>1543896059</v>
      </c>
      <c r="G8" s="599">
        <v>71597035</v>
      </c>
      <c r="J8" s="1"/>
      <c r="K8" s="1"/>
      <c r="L8" s="1"/>
      <c r="M8" s="1"/>
      <c r="N8" s="1"/>
      <c r="O8" s="1"/>
    </row>
    <row r="9" spans="1:15" ht="20.100000000000001" customHeight="1">
      <c r="A9" s="10">
        <v>22</v>
      </c>
      <c r="B9" s="549">
        <v>2119968463</v>
      </c>
      <c r="C9" s="565">
        <v>1629779360</v>
      </c>
      <c r="D9" s="565">
        <v>490189103</v>
      </c>
      <c r="E9" s="549">
        <v>1575576899</v>
      </c>
      <c r="F9" s="565">
        <v>1486204871</v>
      </c>
      <c r="G9" s="599">
        <v>89372028</v>
      </c>
      <c r="J9" s="1"/>
      <c r="K9" s="1"/>
      <c r="L9" s="1"/>
      <c r="M9" s="1"/>
      <c r="N9" s="1"/>
      <c r="O9" s="1"/>
    </row>
    <row r="10" spans="1:15" ht="20.100000000000001" customHeight="1">
      <c r="A10" s="10">
        <v>23</v>
      </c>
      <c r="B10" s="549">
        <v>1989609884</v>
      </c>
      <c r="C10" s="565">
        <v>1598774530</v>
      </c>
      <c r="D10" s="565">
        <v>390835354</v>
      </c>
      <c r="E10" s="549">
        <v>1573145854</v>
      </c>
      <c r="F10" s="565">
        <v>1469340435</v>
      </c>
      <c r="G10" s="599">
        <v>103805419</v>
      </c>
      <c r="J10" s="1"/>
      <c r="K10" s="1"/>
      <c r="L10" s="1"/>
      <c r="M10" s="1"/>
      <c r="N10" s="1"/>
      <c r="O10" s="1"/>
    </row>
    <row r="11" spans="1:15" ht="20.100000000000001" customHeight="1">
      <c r="A11" s="10">
        <v>24</v>
      </c>
      <c r="B11" s="549">
        <v>1832157566</v>
      </c>
      <c r="C11" s="565">
        <v>1496592010</v>
      </c>
      <c r="D11" s="565">
        <v>335565556</v>
      </c>
      <c r="E11" s="549">
        <v>1466527099</v>
      </c>
      <c r="F11" s="565">
        <v>1379775424</v>
      </c>
      <c r="G11" s="599">
        <v>86751675</v>
      </c>
      <c r="J11" s="1"/>
      <c r="K11" s="1"/>
      <c r="L11" s="1"/>
      <c r="M11" s="1"/>
      <c r="N11" s="1"/>
      <c r="O11" s="1"/>
    </row>
    <row r="12" spans="1:15" ht="20.100000000000001" customHeight="1">
      <c r="A12" s="12">
        <v>25</v>
      </c>
      <c r="B12" s="550">
        <v>1778848790</v>
      </c>
      <c r="C12" s="550">
        <v>1481415000</v>
      </c>
      <c r="D12" s="550">
        <v>297433790</v>
      </c>
      <c r="E12" s="550">
        <v>1447464267</v>
      </c>
      <c r="F12" s="550">
        <v>1375252642</v>
      </c>
      <c r="G12" s="600">
        <v>72211625</v>
      </c>
      <c r="J12" s="1"/>
      <c r="K12" s="1"/>
      <c r="L12" s="1"/>
      <c r="M12" s="1"/>
      <c r="N12" s="1"/>
      <c r="O12" s="1"/>
    </row>
    <row r="13" spans="1:15" s="546" customFormat="1" ht="20.100000000000001" customHeight="1">
      <c r="A13" s="104">
        <v>26</v>
      </c>
      <c r="B13" s="549">
        <v>1677771593</v>
      </c>
      <c r="C13" s="565">
        <v>1398288940</v>
      </c>
      <c r="D13" s="565">
        <v>279482653</v>
      </c>
      <c r="E13" s="549">
        <v>1376233753</v>
      </c>
      <c r="F13" s="565">
        <v>1307385269</v>
      </c>
      <c r="G13" s="601">
        <v>68848484</v>
      </c>
      <c r="H13" s="149"/>
      <c r="I13" s="149"/>
      <c r="J13" s="608"/>
      <c r="K13" s="608"/>
      <c r="L13" s="608"/>
      <c r="M13" s="608"/>
      <c r="N13" s="608"/>
      <c r="O13" s="608"/>
    </row>
    <row r="14" spans="1:15" s="546" customFormat="1" ht="20.100000000000001" customHeight="1">
      <c r="A14" s="59">
        <v>27</v>
      </c>
      <c r="B14" s="551">
        <v>1575182071</v>
      </c>
      <c r="C14" s="551">
        <v>1317996930</v>
      </c>
      <c r="D14" s="551">
        <v>257185141</v>
      </c>
      <c r="E14" s="551">
        <v>1314894997</v>
      </c>
      <c r="F14" s="551">
        <v>1240680585</v>
      </c>
      <c r="G14" s="601">
        <v>74214412</v>
      </c>
      <c r="H14" s="149"/>
      <c r="I14" s="149"/>
      <c r="J14" s="608"/>
      <c r="K14" s="608"/>
      <c r="L14" s="608"/>
      <c r="M14" s="608"/>
      <c r="N14" s="608"/>
      <c r="O14" s="608"/>
    </row>
    <row r="15" spans="1:15" s="546" customFormat="1" ht="20.100000000000001" customHeight="1">
      <c r="A15" s="422">
        <v>28</v>
      </c>
      <c r="B15" s="549">
        <f>SUM(C15:D15)</f>
        <v>1502159575</v>
      </c>
      <c r="C15" s="565">
        <v>1275867580</v>
      </c>
      <c r="D15" s="565">
        <v>226291995</v>
      </c>
      <c r="E15" s="549">
        <f>SUM(F15:G15)</f>
        <v>1267356328</v>
      </c>
      <c r="F15" s="565">
        <v>1202308303</v>
      </c>
      <c r="G15" s="601">
        <v>65048025</v>
      </c>
      <c r="H15" s="149"/>
      <c r="I15" s="149"/>
      <c r="J15" s="608"/>
      <c r="K15" s="608"/>
      <c r="L15" s="608"/>
      <c r="M15" s="608"/>
      <c r="N15" s="608"/>
      <c r="O15" s="608"/>
    </row>
    <row r="16" spans="1:15" s="546" customFormat="1" ht="20.100000000000001" customHeight="1">
      <c r="A16" s="422">
        <v>29</v>
      </c>
      <c r="B16" s="549">
        <v>1423095158</v>
      </c>
      <c r="C16" s="565">
        <v>1214065840</v>
      </c>
      <c r="D16" s="565">
        <v>209029318</v>
      </c>
      <c r="E16" s="549">
        <v>1211246154</v>
      </c>
      <c r="F16" s="565">
        <v>1146651316</v>
      </c>
      <c r="G16" s="601">
        <v>64594838</v>
      </c>
      <c r="H16" s="149"/>
      <c r="I16" s="149"/>
      <c r="J16" s="608"/>
      <c r="K16" s="608"/>
      <c r="L16" s="608"/>
      <c r="M16" s="608"/>
      <c r="N16" s="608"/>
      <c r="O16" s="608"/>
    </row>
    <row r="17" spans="1:15" s="546" customFormat="1" ht="20.100000000000001" customHeight="1">
      <c r="A17" s="422">
        <v>30</v>
      </c>
      <c r="B17" s="549">
        <v>1357071424</v>
      </c>
      <c r="C17" s="565">
        <v>1162078240</v>
      </c>
      <c r="D17" s="565">
        <v>194993184</v>
      </c>
      <c r="E17" s="549">
        <v>1158264018</v>
      </c>
      <c r="F17" s="565">
        <v>1092624945</v>
      </c>
      <c r="G17" s="601">
        <v>65639073</v>
      </c>
      <c r="H17" s="149"/>
      <c r="I17" s="149"/>
      <c r="J17" s="608"/>
      <c r="K17" s="608"/>
      <c r="L17" s="608"/>
      <c r="M17" s="608"/>
      <c r="N17" s="608"/>
      <c r="O17" s="608"/>
    </row>
    <row r="18" spans="1:15" s="546" customFormat="1" ht="20.100000000000001" customHeight="1">
      <c r="A18" s="422" t="s">
        <v>311</v>
      </c>
      <c r="B18" s="549">
        <f>SUM(C18:D18)</f>
        <v>1291443370</v>
      </c>
      <c r="C18" s="565">
        <v>1102423010</v>
      </c>
      <c r="D18" s="565">
        <v>189020360</v>
      </c>
      <c r="E18" s="549">
        <f>SUM(F18:G18)</f>
        <v>1104514724</v>
      </c>
      <c r="F18" s="565">
        <v>1040831315</v>
      </c>
      <c r="G18" s="601">
        <v>63683409</v>
      </c>
      <c r="H18" s="149"/>
      <c r="I18" s="149"/>
      <c r="J18" s="608"/>
      <c r="K18" s="608"/>
      <c r="L18" s="608"/>
      <c r="M18" s="608"/>
      <c r="N18" s="608"/>
      <c r="O18" s="608"/>
    </row>
    <row r="19" spans="1:15" ht="20.100000000000001" customHeight="1">
      <c r="A19" s="13">
        <v>2</v>
      </c>
      <c r="B19" s="552">
        <f>SUM(C19:D19)</f>
        <v>1266123460</v>
      </c>
      <c r="C19" s="552">
        <v>1089740680</v>
      </c>
      <c r="D19" s="552">
        <v>176382780</v>
      </c>
      <c r="E19" s="552">
        <f>SUM(F19:G19)</f>
        <v>1091179329</v>
      </c>
      <c r="F19" s="552">
        <v>1032884615</v>
      </c>
      <c r="G19" s="602">
        <v>58294714</v>
      </c>
      <c r="J19" s="1"/>
      <c r="K19" s="1"/>
      <c r="L19" s="1"/>
      <c r="M19" s="1"/>
      <c r="N19" s="1"/>
      <c r="O19" s="1"/>
    </row>
    <row r="20" spans="1:15" ht="20.100000000000001" customHeight="1">
      <c r="A20" s="59">
        <v>3</v>
      </c>
      <c r="B20" s="552">
        <f>SUM(C20:D20)</f>
        <v>1208988641</v>
      </c>
      <c r="C20" s="551">
        <v>1042026110</v>
      </c>
      <c r="D20" s="551">
        <v>166962531</v>
      </c>
      <c r="E20" s="551">
        <v>1043824981</v>
      </c>
      <c r="F20" s="551">
        <v>993212074</v>
      </c>
      <c r="G20" s="601">
        <v>50612907</v>
      </c>
      <c r="J20" s="1"/>
      <c r="K20" s="1"/>
      <c r="L20" s="1"/>
      <c r="M20" s="1"/>
      <c r="N20" s="1"/>
      <c r="O20" s="1"/>
    </row>
    <row r="21" spans="1:15" ht="20.100000000000001" customHeight="1">
      <c r="A21" s="12">
        <v>4</v>
      </c>
      <c r="B21" s="552">
        <v>1117769021</v>
      </c>
      <c r="C21" s="550">
        <v>962335480</v>
      </c>
      <c r="D21" s="550">
        <v>155433541</v>
      </c>
      <c r="E21" s="550">
        <v>944473471</v>
      </c>
      <c r="F21" s="550">
        <v>909287982</v>
      </c>
      <c r="G21" s="603">
        <v>35185489</v>
      </c>
      <c r="J21" s="1"/>
      <c r="K21" s="1"/>
      <c r="L21" s="1"/>
      <c r="M21" s="1"/>
      <c r="N21" s="1"/>
      <c r="O21" s="1"/>
    </row>
    <row r="22" spans="1:15" ht="20.100000000000001" customHeight="1">
      <c r="A22" s="14">
        <v>5</v>
      </c>
      <c r="B22" s="553">
        <f>SUM(C22:D22)</f>
        <v>1052944024</v>
      </c>
      <c r="C22" s="553">
        <v>891613520</v>
      </c>
      <c r="D22" s="553">
        <v>161330504</v>
      </c>
      <c r="E22" s="553">
        <f>SUM(F22:G22)</f>
        <v>872285829</v>
      </c>
      <c r="F22" s="553">
        <v>840651810</v>
      </c>
      <c r="G22" s="604">
        <v>31634019</v>
      </c>
      <c r="J22" s="1"/>
      <c r="K22" s="1"/>
      <c r="L22" s="1"/>
      <c r="M22" s="1"/>
      <c r="N22" s="1"/>
      <c r="O22" s="1"/>
    </row>
    <row r="23" spans="1:15" ht="19.5" customHeight="1">
      <c r="A23" s="15">
        <v>6</v>
      </c>
      <c r="B23" s="554">
        <f>SUM(C23:D23)</f>
        <v>1091002545</v>
      </c>
      <c r="C23" s="554">
        <v>929685660</v>
      </c>
      <c r="D23" s="554">
        <v>161316885</v>
      </c>
      <c r="E23" s="554">
        <f>SUM(F23:G23)</f>
        <v>903344632</v>
      </c>
      <c r="F23" s="554">
        <v>875793038</v>
      </c>
      <c r="G23" s="605">
        <v>27551594</v>
      </c>
      <c r="I23" s="1"/>
      <c r="J23" s="1"/>
      <c r="K23" s="1"/>
      <c r="L23" s="1"/>
      <c r="M23" s="1"/>
      <c r="N23" s="1"/>
      <c r="O23" s="1"/>
    </row>
    <row r="24" spans="1:15" ht="24.95" customHeight="1">
      <c r="A24" s="3"/>
      <c r="B24" s="3"/>
      <c r="C24" s="3"/>
      <c r="D24" s="3"/>
      <c r="E24" s="3"/>
      <c r="F24" s="3"/>
      <c r="G24" s="3"/>
      <c r="J24" s="1"/>
      <c r="K24" s="1"/>
      <c r="L24" s="1"/>
      <c r="M24" s="1"/>
      <c r="N24" s="1"/>
      <c r="O24" s="1"/>
    </row>
    <row r="25" spans="1:15" ht="24.95" customHeight="1">
      <c r="A25" s="150" t="s">
        <v>79</v>
      </c>
      <c r="B25" s="27" t="s">
        <v>112</v>
      </c>
      <c r="C25" s="40"/>
      <c r="D25" s="40"/>
      <c r="E25" s="40"/>
      <c r="F25" s="587"/>
      <c r="G25" s="3"/>
      <c r="J25" s="1"/>
      <c r="K25" s="1"/>
      <c r="L25" s="1"/>
      <c r="M25" s="1"/>
      <c r="N25" s="1"/>
      <c r="O25" s="1"/>
    </row>
    <row r="26" spans="1:15" ht="20.100000000000001" customHeight="1">
      <c r="A26" s="421"/>
      <c r="B26" s="555" t="s">
        <v>11</v>
      </c>
      <c r="C26" s="566"/>
      <c r="D26" s="564" t="s">
        <v>197</v>
      </c>
      <c r="E26" s="564" t="s">
        <v>198</v>
      </c>
      <c r="F26" s="588"/>
      <c r="G26" s="3"/>
      <c r="J26" s="1"/>
      <c r="K26" s="1"/>
      <c r="L26" s="1"/>
      <c r="M26" s="1"/>
      <c r="N26" s="1"/>
      <c r="O26" s="1"/>
    </row>
    <row r="27" spans="1:15" ht="20.100000000000001" customHeight="1">
      <c r="A27" s="104">
        <v>18</v>
      </c>
      <c r="B27" s="556">
        <v>587694963</v>
      </c>
      <c r="C27" s="567"/>
      <c r="D27" s="565">
        <v>160360638</v>
      </c>
      <c r="E27" s="579">
        <v>427334325</v>
      </c>
      <c r="F27" s="589"/>
      <c r="G27" s="3"/>
      <c r="J27" s="1"/>
      <c r="K27" s="1"/>
      <c r="L27" s="1"/>
      <c r="M27" s="1"/>
      <c r="N27" s="1"/>
      <c r="O27" s="1"/>
    </row>
    <row r="28" spans="1:15" ht="20.100000000000001" customHeight="1">
      <c r="A28" s="104">
        <v>19</v>
      </c>
      <c r="B28" s="557">
        <v>607498756</v>
      </c>
      <c r="C28" s="568"/>
      <c r="D28" s="565">
        <v>168686120</v>
      </c>
      <c r="E28" s="580">
        <v>438812636</v>
      </c>
      <c r="F28" s="590"/>
      <c r="G28" s="3"/>
      <c r="J28" s="1"/>
      <c r="K28" s="1"/>
      <c r="L28" s="1"/>
      <c r="M28" s="1"/>
      <c r="N28" s="1"/>
      <c r="O28" s="1"/>
    </row>
    <row r="29" spans="1:15" ht="20.100000000000001" customHeight="1">
      <c r="A29" s="104">
        <v>20</v>
      </c>
      <c r="B29" s="557">
        <v>584561887</v>
      </c>
      <c r="C29" s="568"/>
      <c r="D29" s="565">
        <v>180158210</v>
      </c>
      <c r="E29" s="557">
        <v>404403677</v>
      </c>
      <c r="F29" s="591"/>
      <c r="G29" s="3"/>
      <c r="J29" s="1"/>
      <c r="K29" s="1"/>
      <c r="L29" s="1"/>
      <c r="M29" s="1"/>
      <c r="N29" s="1"/>
      <c r="O29" s="1"/>
    </row>
    <row r="30" spans="1:15" ht="20.100000000000001" customHeight="1">
      <c r="A30" s="104">
        <v>21</v>
      </c>
      <c r="B30" s="557">
        <v>495641633</v>
      </c>
      <c r="C30" s="568"/>
      <c r="D30" s="565">
        <v>170133971</v>
      </c>
      <c r="E30" s="557">
        <v>325507662</v>
      </c>
      <c r="F30" s="591"/>
      <c r="G30" s="3"/>
      <c r="J30" s="1"/>
      <c r="K30" s="1"/>
      <c r="L30" s="1"/>
      <c r="M30" s="1"/>
      <c r="N30" s="1"/>
      <c r="O30" s="1"/>
    </row>
    <row r="31" spans="1:15" ht="20.100000000000001" customHeight="1">
      <c r="A31" s="104">
        <v>22</v>
      </c>
      <c r="B31" s="557">
        <v>395364814</v>
      </c>
      <c r="C31" s="568"/>
      <c r="D31" s="565">
        <v>143574489</v>
      </c>
      <c r="E31" s="557">
        <v>251790325</v>
      </c>
      <c r="F31" s="591"/>
      <c r="G31" s="3"/>
      <c r="J31" s="1"/>
      <c r="K31" s="1"/>
      <c r="L31" s="1"/>
      <c r="M31" s="1"/>
      <c r="N31" s="1"/>
      <c r="O31" s="1"/>
    </row>
    <row r="32" spans="1:15" ht="20.100000000000001" customHeight="1">
      <c r="A32" s="104">
        <v>23</v>
      </c>
      <c r="B32" s="557">
        <v>340588616</v>
      </c>
      <c r="C32" s="568"/>
      <c r="D32" s="565">
        <v>129434095</v>
      </c>
      <c r="E32" s="557">
        <v>211154521</v>
      </c>
      <c r="F32" s="591"/>
      <c r="G32" s="3"/>
      <c r="J32" s="1"/>
      <c r="K32" s="1"/>
      <c r="L32" s="1"/>
      <c r="M32" s="1"/>
      <c r="N32" s="1"/>
      <c r="O32" s="1"/>
    </row>
    <row r="33" spans="1:15" ht="20.100000000000001" customHeight="1">
      <c r="A33" s="104">
        <v>24</v>
      </c>
      <c r="B33" s="557">
        <v>305182090</v>
      </c>
      <c r="C33" s="568"/>
      <c r="D33" s="565">
        <v>116816586</v>
      </c>
      <c r="E33" s="557">
        <v>188365504</v>
      </c>
      <c r="F33" s="591"/>
      <c r="G33" s="3"/>
      <c r="J33" s="1"/>
      <c r="K33" s="1"/>
      <c r="L33" s="1"/>
      <c r="M33" s="1"/>
      <c r="N33" s="1"/>
      <c r="O33" s="1"/>
    </row>
    <row r="34" spans="1:15" ht="20.100000000000001" customHeight="1">
      <c r="A34" s="104">
        <v>25</v>
      </c>
      <c r="B34" s="558">
        <v>282896213</v>
      </c>
      <c r="C34" s="569"/>
      <c r="D34" s="550">
        <v>106162358</v>
      </c>
      <c r="E34" s="557">
        <v>176733855</v>
      </c>
      <c r="F34" s="591"/>
      <c r="G34" s="3"/>
      <c r="J34" s="1"/>
      <c r="K34" s="1"/>
      <c r="L34" s="1"/>
      <c r="M34" s="1"/>
      <c r="N34" s="1"/>
      <c r="O34" s="1"/>
    </row>
    <row r="35" spans="1:15" ht="20.100000000000001" customHeight="1">
      <c r="A35" s="422">
        <v>26</v>
      </c>
      <c r="B35" s="557">
        <v>260851781</v>
      </c>
      <c r="C35" s="570"/>
      <c r="D35" s="565">
        <v>90903671</v>
      </c>
      <c r="E35" s="581">
        <v>169948110</v>
      </c>
      <c r="F35" s="592"/>
      <c r="G35" s="3"/>
      <c r="J35" s="1"/>
      <c r="K35" s="1"/>
      <c r="L35" s="1"/>
      <c r="M35" s="1"/>
      <c r="N35" s="1"/>
      <c r="O35" s="1"/>
    </row>
    <row r="36" spans="1:15" ht="20.100000000000001" customHeight="1">
      <c r="A36" s="59">
        <v>27</v>
      </c>
      <c r="B36" s="557">
        <v>227580585</v>
      </c>
      <c r="C36" s="568"/>
      <c r="D36" s="551">
        <v>77316345</v>
      </c>
      <c r="E36" s="582">
        <v>150264240</v>
      </c>
      <c r="F36" s="593"/>
      <c r="G36" s="3"/>
      <c r="J36" s="1"/>
      <c r="K36" s="1"/>
      <c r="L36" s="1"/>
      <c r="M36" s="1"/>
      <c r="N36" s="1"/>
      <c r="O36" s="1"/>
    </row>
    <row r="37" spans="1:15" ht="20.100000000000001" customHeight="1">
      <c r="A37" s="422">
        <v>28</v>
      </c>
      <c r="B37" s="557">
        <f>SUM(D37:F37)</f>
        <v>211146488</v>
      </c>
      <c r="C37" s="571"/>
      <c r="D37" s="565">
        <v>73559277</v>
      </c>
      <c r="E37" s="581">
        <v>137587211</v>
      </c>
      <c r="F37" s="592"/>
      <c r="G37" s="3"/>
      <c r="J37" s="1"/>
      <c r="K37" s="1"/>
      <c r="L37" s="1"/>
      <c r="M37" s="1"/>
      <c r="N37" s="1"/>
      <c r="O37" s="1"/>
    </row>
    <row r="38" spans="1:15" ht="20.100000000000001" customHeight="1">
      <c r="A38" s="422">
        <v>29</v>
      </c>
      <c r="B38" s="557">
        <v>196458044</v>
      </c>
      <c r="C38" s="571"/>
      <c r="D38" s="565">
        <v>67414524</v>
      </c>
      <c r="E38" s="581">
        <v>129043520</v>
      </c>
      <c r="F38" s="592"/>
      <c r="G38" s="3"/>
      <c r="J38" s="1"/>
      <c r="K38" s="1"/>
      <c r="L38" s="1"/>
      <c r="M38" s="1"/>
      <c r="N38" s="1"/>
      <c r="O38" s="1"/>
    </row>
    <row r="39" spans="1:15" ht="20.100000000000001" customHeight="1">
      <c r="A39" s="422">
        <v>30</v>
      </c>
      <c r="B39" s="557">
        <v>191012050</v>
      </c>
      <c r="C39" s="571"/>
      <c r="D39" s="565">
        <v>69453295</v>
      </c>
      <c r="E39" s="581">
        <v>121558755</v>
      </c>
      <c r="F39" s="592"/>
      <c r="G39" s="3"/>
      <c r="J39" s="1"/>
      <c r="K39" s="1"/>
      <c r="L39" s="1"/>
      <c r="M39" s="1"/>
      <c r="N39" s="1"/>
      <c r="O39" s="1"/>
    </row>
    <row r="40" spans="1:15" ht="20.100000000000001" customHeight="1">
      <c r="A40" s="422" t="s">
        <v>311</v>
      </c>
      <c r="B40" s="557">
        <f t="shared" ref="B40:B45" si="0">SUM(D40:F40)</f>
        <v>178336610</v>
      </c>
      <c r="C40" s="571"/>
      <c r="D40" s="565">
        <v>61591695</v>
      </c>
      <c r="E40" s="581">
        <v>116744915</v>
      </c>
      <c r="F40" s="592"/>
      <c r="G40" s="3"/>
      <c r="J40" s="1"/>
      <c r="K40" s="1"/>
      <c r="L40" s="1"/>
      <c r="M40" s="1"/>
      <c r="N40" s="1"/>
      <c r="O40" s="1"/>
    </row>
    <row r="41" spans="1:15" ht="20.100000000000001" customHeight="1">
      <c r="A41" s="12">
        <v>2</v>
      </c>
      <c r="B41" s="559">
        <f t="shared" si="0"/>
        <v>168034941</v>
      </c>
      <c r="C41" s="572"/>
      <c r="D41" s="550">
        <v>56856065</v>
      </c>
      <c r="E41" s="583">
        <v>111178876</v>
      </c>
      <c r="F41" s="594"/>
      <c r="G41" s="3"/>
      <c r="J41" s="1"/>
      <c r="K41" s="1"/>
      <c r="L41" s="1"/>
      <c r="M41" s="1"/>
      <c r="N41" s="1"/>
      <c r="O41" s="1"/>
    </row>
    <row r="42" spans="1:15" ht="20.100000000000001" customHeight="1">
      <c r="A42" s="13">
        <v>3</v>
      </c>
      <c r="B42" s="560">
        <f t="shared" si="0"/>
        <v>156377091</v>
      </c>
      <c r="C42" s="573"/>
      <c r="D42" s="552">
        <v>49306006</v>
      </c>
      <c r="E42" s="584">
        <v>107071085</v>
      </c>
      <c r="F42" s="595"/>
      <c r="G42" s="3"/>
      <c r="J42" s="1"/>
      <c r="K42" s="1"/>
      <c r="L42" s="1"/>
      <c r="M42" s="1"/>
      <c r="N42" s="1"/>
      <c r="O42" s="1"/>
    </row>
    <row r="43" spans="1:15" ht="20.100000000000001" customHeight="1">
      <c r="A43" s="13">
        <v>4</v>
      </c>
      <c r="B43" s="561">
        <f t="shared" si="0"/>
        <v>163985884</v>
      </c>
      <c r="C43" s="574"/>
      <c r="D43" s="577">
        <v>53429368</v>
      </c>
      <c r="E43" s="585">
        <v>110556516</v>
      </c>
      <c r="F43" s="595"/>
      <c r="G43" s="3"/>
      <c r="J43" s="1"/>
      <c r="K43" s="1"/>
      <c r="L43" s="1"/>
      <c r="M43" s="1"/>
      <c r="N43" s="1"/>
      <c r="O43" s="1"/>
    </row>
    <row r="44" spans="1:15" s="148" customFormat="1" ht="19.5" customHeight="1">
      <c r="A44" s="12">
        <v>5</v>
      </c>
      <c r="B44" s="562">
        <f t="shared" si="0"/>
        <v>162530235</v>
      </c>
      <c r="C44" s="569"/>
      <c r="D44" s="550">
        <v>51309820</v>
      </c>
      <c r="E44" s="583">
        <v>111220415</v>
      </c>
      <c r="F44" s="596"/>
      <c r="G44" s="3"/>
      <c r="I44" s="4"/>
      <c r="J44" s="4"/>
      <c r="K44" s="4"/>
      <c r="L44" s="4"/>
      <c r="M44" s="4"/>
      <c r="N44" s="4"/>
      <c r="O44" s="4"/>
    </row>
    <row r="45" spans="1:15" ht="19.5" customHeight="1">
      <c r="A45" s="15">
        <v>6</v>
      </c>
      <c r="B45" s="563">
        <f t="shared" si="0"/>
        <v>0</v>
      </c>
      <c r="C45" s="575"/>
      <c r="D45" s="554"/>
      <c r="E45" s="586"/>
      <c r="F45" s="597"/>
      <c r="G45" s="101"/>
      <c r="I45" s="1"/>
      <c r="J45" s="1"/>
      <c r="K45" s="1"/>
      <c r="L45" s="1"/>
      <c r="M45" s="1"/>
      <c r="N45" s="1"/>
      <c r="O45" s="1"/>
    </row>
    <row r="46" spans="1:15" ht="12">
      <c r="A46" s="547"/>
      <c r="B46" s="4"/>
      <c r="C46" s="4"/>
      <c r="D46" s="4"/>
      <c r="E46" s="42" t="s">
        <v>245</v>
      </c>
      <c r="F46" s="42"/>
      <c r="G46" s="606"/>
      <c r="H46" s="1"/>
      <c r="I46" s="1"/>
      <c r="J46" s="1"/>
      <c r="K46" s="1"/>
      <c r="L46" s="1"/>
      <c r="M46" s="1"/>
      <c r="N46" s="1"/>
      <c r="O46" s="1"/>
    </row>
    <row r="47" spans="1:15" ht="12">
      <c r="A47" s="548"/>
      <c r="B47" s="1"/>
      <c r="C47" s="1"/>
      <c r="D47" s="1"/>
      <c r="E47" s="1"/>
      <c r="F47" s="598"/>
      <c r="G47" s="1"/>
      <c r="H47" s="1"/>
      <c r="I47" s="1"/>
      <c r="J47" s="1"/>
      <c r="K47" s="1"/>
      <c r="L47" s="1"/>
      <c r="M47" s="1"/>
      <c r="N47" s="1"/>
      <c r="O47" s="1"/>
    </row>
    <row r="48" spans="1:15" ht="12">
      <c r="A48" s="1"/>
      <c r="B48" s="1"/>
      <c r="C48" s="1"/>
      <c r="D48" s="1"/>
      <c r="E48" s="1"/>
      <c r="F48" s="1"/>
      <c r="G48" s="1"/>
    </row>
    <row r="49" spans="1:6" ht="12">
      <c r="A49" s="1"/>
      <c r="B49" s="1"/>
      <c r="C49" s="1"/>
      <c r="D49" s="1"/>
      <c r="E49" s="1"/>
      <c r="F49" s="1"/>
    </row>
  </sheetData>
  <protectedRanges>
    <protectedRange sqref="F2 G23:G41 B45:G45 B44:D44 F1:G1 B1:E13 F3:G13 E23:F25 E26:E34 D23:D34 B23:C25 B26:B34 A1:A16 A23:A37 A44:A45 H44:I45 H1:I41 G42:I43" name="範囲1_1"/>
    <protectedRange sqref="B14:G16" name="範囲1_2_1"/>
    <protectedRange sqref="B35:B37 D35:E37" name="範囲1_3_1"/>
    <protectedRange sqref="E44" name="範囲1_2_1_1_1"/>
    <protectedRange sqref="B17:G18 A17:A22" name="範囲1_1_2"/>
    <protectedRange sqref="B19:G22" name="範囲1_2_1_2"/>
    <protectedRange sqref="B38:B39 A38:A40 A42:A43" name="範囲1_1_3"/>
    <protectedRange sqref="B40 B42:B43" name="範囲1_3_1_1"/>
    <protectedRange sqref="D38:E39" name="範囲1_1_1_1"/>
    <protectedRange sqref="D40:E40 D42:E43" name="範囲1_3_1_1_1"/>
    <protectedRange sqref="A41" name="範囲1_1_3_1"/>
    <protectedRange sqref="B41" name="範囲1_3_1_1_2"/>
    <protectedRange sqref="D41:E41" name="範囲1_3_1_1_1_1"/>
  </protectedRanges>
  <mergeCells count="48">
    <mergeCell ref="A1:G1"/>
    <mergeCell ref="F2:G2"/>
    <mergeCell ref="B3:D3"/>
    <mergeCell ref="E3:G3"/>
    <mergeCell ref="B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E46:F46"/>
    <mergeCell ref="A3:A4"/>
    <mergeCell ref="A25:A26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6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62"/>
  <sheetViews>
    <sheetView topLeftCell="A39" zoomScale="110" zoomScaleNormal="110" zoomScaleSheetLayoutView="100" workbookViewId="0">
      <selection activeCell="A57" sqref="A57:G59"/>
    </sheetView>
  </sheetViews>
  <sheetFormatPr defaultColWidth="9.33203125" defaultRowHeight="12"/>
  <cols>
    <col min="1" max="1" width="13.83203125" style="3" customWidth="1"/>
    <col min="2" max="2" width="19.1640625" style="3" customWidth="1"/>
    <col min="3" max="7" width="15.83203125" style="3" customWidth="1"/>
    <col min="8" max="17" width="10.83203125" style="3" customWidth="1"/>
    <col min="18" max="16384" width="9.33203125" style="3"/>
  </cols>
  <sheetData>
    <row r="1" spans="1:7" s="609" customFormat="1" ht="20.100000000000001" customHeight="1">
      <c r="A1" s="5" t="s">
        <v>144</v>
      </c>
      <c r="B1" s="5"/>
      <c r="C1" s="5"/>
      <c r="D1" s="5"/>
      <c r="E1" s="5"/>
      <c r="F1" s="5"/>
      <c r="G1" s="5"/>
    </row>
    <row r="2" spans="1:7" s="2" customFormat="1" ht="15" customHeight="1">
      <c r="A2" s="2"/>
      <c r="B2" s="2"/>
      <c r="C2" s="2"/>
      <c r="D2" s="2"/>
      <c r="E2" s="2"/>
      <c r="F2" s="81" t="s">
        <v>251</v>
      </c>
      <c r="G2" s="81"/>
    </row>
    <row r="3" spans="1:7" ht="24.95" customHeight="1">
      <c r="A3" s="610" t="s">
        <v>79</v>
      </c>
      <c r="B3" s="619" t="s">
        <v>229</v>
      </c>
      <c r="C3" s="464" t="s">
        <v>292</v>
      </c>
      <c r="D3" s="464" t="s">
        <v>230</v>
      </c>
      <c r="E3" s="619" t="s">
        <v>231</v>
      </c>
      <c r="F3" s="619"/>
      <c r="G3" s="657"/>
    </row>
    <row r="4" spans="1:7" ht="24.95" customHeight="1">
      <c r="A4" s="611"/>
      <c r="B4" s="620"/>
      <c r="C4" s="37"/>
      <c r="D4" s="37"/>
      <c r="E4" s="465" t="s">
        <v>218</v>
      </c>
      <c r="F4" s="465" t="s">
        <v>234</v>
      </c>
      <c r="G4" s="474" t="s">
        <v>235</v>
      </c>
    </row>
    <row r="5" spans="1:7" ht="20.100000000000001" customHeight="1">
      <c r="A5" s="612" t="s">
        <v>239</v>
      </c>
      <c r="B5" s="621" t="s">
        <v>293</v>
      </c>
      <c r="C5" s="629">
        <v>26084</v>
      </c>
      <c r="D5" s="638">
        <v>100</v>
      </c>
      <c r="E5" s="629">
        <v>540410</v>
      </c>
      <c r="F5" s="629">
        <v>478307</v>
      </c>
      <c r="G5" s="658">
        <v>112.98392036913529</v>
      </c>
    </row>
    <row r="6" spans="1:7" ht="20.100000000000001" customHeight="1">
      <c r="A6" s="613"/>
      <c r="B6" s="622" t="s">
        <v>32</v>
      </c>
      <c r="C6" s="630">
        <v>10414</v>
      </c>
      <c r="D6" s="639">
        <v>39.924858150590396</v>
      </c>
      <c r="E6" s="630">
        <v>291440</v>
      </c>
      <c r="F6" s="630">
        <v>256733</v>
      </c>
      <c r="G6" s="659">
        <v>113.51871399469489</v>
      </c>
    </row>
    <row r="7" spans="1:7" ht="20.100000000000001" customHeight="1">
      <c r="A7" s="613"/>
      <c r="B7" s="622" t="s">
        <v>238</v>
      </c>
      <c r="C7" s="630">
        <v>7985</v>
      </c>
      <c r="D7" s="639">
        <v>30.612636098757861</v>
      </c>
      <c r="E7" s="630">
        <v>977950</v>
      </c>
      <c r="F7" s="630">
        <v>903725</v>
      </c>
      <c r="G7" s="659">
        <v>108.2132285817035</v>
      </c>
    </row>
    <row r="8" spans="1:7" ht="20.100000000000001" customHeight="1">
      <c r="A8" s="614"/>
      <c r="B8" s="623" t="s">
        <v>294</v>
      </c>
      <c r="C8" s="631">
        <v>7685</v>
      </c>
      <c r="D8" s="640">
        <v>29.46250575065174</v>
      </c>
      <c r="E8" s="631">
        <v>423171</v>
      </c>
      <c r="F8" s="631">
        <v>428727</v>
      </c>
      <c r="G8" s="660">
        <v>98.704070422436658</v>
      </c>
    </row>
    <row r="9" spans="1:7" ht="20.100000000000001" customHeight="1">
      <c r="A9" s="613">
        <v>20</v>
      </c>
      <c r="B9" s="621" t="s">
        <v>293</v>
      </c>
      <c r="C9" s="629">
        <v>17855</v>
      </c>
      <c r="D9" s="638">
        <v>99.999999999999986</v>
      </c>
      <c r="E9" s="629">
        <v>352913</v>
      </c>
      <c r="F9" s="629">
        <v>322710</v>
      </c>
      <c r="G9" s="658">
        <v>109.35917697003501</v>
      </c>
    </row>
    <row r="10" spans="1:7" ht="20.100000000000001" customHeight="1">
      <c r="A10" s="613"/>
      <c r="B10" s="622" t="s">
        <v>6</v>
      </c>
      <c r="C10" s="630">
        <v>16379</v>
      </c>
      <c r="D10" s="639">
        <v>91.733408008961064</v>
      </c>
      <c r="E10" s="630">
        <v>346735</v>
      </c>
      <c r="F10" s="630">
        <v>314469</v>
      </c>
      <c r="G10" s="659">
        <v>110.26047082542318</v>
      </c>
    </row>
    <row r="11" spans="1:7" ht="20.100000000000001" customHeight="1">
      <c r="A11" s="613"/>
      <c r="B11" s="623" t="s">
        <v>294</v>
      </c>
      <c r="C11" s="631">
        <v>1476</v>
      </c>
      <c r="D11" s="640">
        <v>8.2665919910389238</v>
      </c>
      <c r="E11" s="631">
        <v>402106</v>
      </c>
      <c r="F11" s="631">
        <v>412279</v>
      </c>
      <c r="G11" s="660">
        <v>97.532496197963027</v>
      </c>
    </row>
    <row r="12" spans="1:7" ht="20.100000000000001" customHeight="1">
      <c r="A12" s="612">
        <v>21</v>
      </c>
      <c r="B12" s="621" t="s">
        <v>293</v>
      </c>
      <c r="C12" s="629">
        <v>17624</v>
      </c>
      <c r="D12" s="638">
        <v>100</v>
      </c>
      <c r="E12" s="629">
        <v>362540</v>
      </c>
      <c r="F12" s="629">
        <v>332779</v>
      </c>
      <c r="G12" s="658">
        <v>108.94317249586061</v>
      </c>
    </row>
    <row r="13" spans="1:7" ht="20.100000000000001" customHeight="1">
      <c r="A13" s="613"/>
      <c r="B13" s="622" t="s">
        <v>6</v>
      </c>
      <c r="C13" s="630">
        <v>16187</v>
      </c>
      <c r="D13" s="639">
        <v>91.846345891965498</v>
      </c>
      <c r="E13" s="630">
        <v>359525</v>
      </c>
      <c r="F13" s="630">
        <v>328208</v>
      </c>
      <c r="G13" s="659">
        <v>109.54181494661921</v>
      </c>
    </row>
    <row r="14" spans="1:7" ht="20.100000000000001" customHeight="1">
      <c r="A14" s="614"/>
      <c r="B14" s="623" t="s">
        <v>294</v>
      </c>
      <c r="C14" s="631">
        <v>1437</v>
      </c>
      <c r="D14" s="640">
        <v>8.1536541080344982</v>
      </c>
      <c r="E14" s="631">
        <v>396425</v>
      </c>
      <c r="F14" s="631">
        <v>398835</v>
      </c>
      <c r="G14" s="660">
        <v>99.395740093020919</v>
      </c>
    </row>
    <row r="15" spans="1:7" ht="20.100000000000001" customHeight="1">
      <c r="A15" s="612">
        <v>22</v>
      </c>
      <c r="B15" s="621" t="s">
        <v>293</v>
      </c>
      <c r="C15" s="629">
        <v>17464</v>
      </c>
      <c r="D15" s="638">
        <v>100</v>
      </c>
      <c r="E15" s="629">
        <v>374601</v>
      </c>
      <c r="F15" s="629">
        <v>342199</v>
      </c>
      <c r="G15" s="658">
        <v>109.46875940607659</v>
      </c>
    </row>
    <row r="16" spans="1:7" ht="20.100000000000001" customHeight="1">
      <c r="A16" s="613"/>
      <c r="B16" s="622" t="s">
        <v>6</v>
      </c>
      <c r="C16" s="630">
        <v>15925</v>
      </c>
      <c r="D16" s="639">
        <v>91.187585890975726</v>
      </c>
      <c r="E16" s="630">
        <v>375042</v>
      </c>
      <c r="F16" s="630">
        <v>337936</v>
      </c>
      <c r="G16" s="659">
        <v>110.98018559727285</v>
      </c>
    </row>
    <row r="17" spans="1:7" ht="20.100000000000001" customHeight="1">
      <c r="A17" s="614"/>
      <c r="B17" s="623" t="s">
        <v>294</v>
      </c>
      <c r="C17" s="631">
        <v>1539</v>
      </c>
      <c r="D17" s="640">
        <v>8.812414109024278</v>
      </c>
      <c r="E17" s="631">
        <v>369980</v>
      </c>
      <c r="F17" s="631">
        <v>398482</v>
      </c>
      <c r="G17" s="660">
        <v>92.847355714938189</v>
      </c>
    </row>
    <row r="18" spans="1:7" ht="20.100000000000001" customHeight="1">
      <c r="A18" s="612">
        <v>23</v>
      </c>
      <c r="B18" s="621" t="s">
        <v>293</v>
      </c>
      <c r="C18" s="629">
        <v>17250</v>
      </c>
      <c r="D18" s="638">
        <v>100</v>
      </c>
      <c r="E18" s="629">
        <v>383652</v>
      </c>
      <c r="F18" s="629">
        <v>355102</v>
      </c>
      <c r="G18" s="658">
        <v>108.03994345286708</v>
      </c>
    </row>
    <row r="19" spans="1:7" ht="20.100000000000001" customHeight="1">
      <c r="A19" s="613"/>
      <c r="B19" s="622" t="s">
        <v>6</v>
      </c>
      <c r="C19" s="630">
        <v>15563</v>
      </c>
      <c r="D19" s="639">
        <v>90.220289855072465</v>
      </c>
      <c r="E19" s="630">
        <v>382995</v>
      </c>
      <c r="F19" s="630">
        <v>351075</v>
      </c>
      <c r="G19" s="659">
        <v>109.09207434308908</v>
      </c>
    </row>
    <row r="20" spans="1:7" ht="20.100000000000001" customHeight="1">
      <c r="A20" s="614"/>
      <c r="B20" s="623" t="s">
        <v>294</v>
      </c>
      <c r="C20" s="631">
        <v>1687</v>
      </c>
      <c r="D20" s="640">
        <v>9.7797101449275363</v>
      </c>
      <c r="E20" s="631">
        <v>389719</v>
      </c>
      <c r="F20" s="631">
        <v>402453</v>
      </c>
      <c r="G20" s="660">
        <v>96.835903819824921</v>
      </c>
    </row>
    <row r="21" spans="1:7" ht="20.100000000000001" customHeight="1">
      <c r="A21" s="612">
        <v>24</v>
      </c>
      <c r="B21" s="621" t="s">
        <v>293</v>
      </c>
      <c r="C21" s="629">
        <v>16991</v>
      </c>
      <c r="D21" s="638">
        <v>100</v>
      </c>
      <c r="E21" s="629">
        <v>402397</v>
      </c>
      <c r="F21" s="629">
        <v>364296</v>
      </c>
      <c r="G21" s="658">
        <v>110.45880273184443</v>
      </c>
    </row>
    <row r="22" spans="1:7" ht="20.100000000000001" customHeight="1">
      <c r="A22" s="613"/>
      <c r="B22" s="622" t="s">
        <v>6</v>
      </c>
      <c r="C22" s="630">
        <v>15367</v>
      </c>
      <c r="D22" s="639">
        <v>90.441998705196866</v>
      </c>
      <c r="E22" s="630">
        <v>404933</v>
      </c>
      <c r="F22" s="630">
        <v>360668</v>
      </c>
      <c r="G22" s="659">
        <v>112.27305998868766</v>
      </c>
    </row>
    <row r="23" spans="1:7" ht="20.100000000000001" customHeight="1">
      <c r="A23" s="614"/>
      <c r="B23" s="623" t="s">
        <v>280</v>
      </c>
      <c r="C23" s="631">
        <v>1624</v>
      </c>
      <c r="D23" s="640">
        <v>9.5580012948031303</v>
      </c>
      <c r="E23" s="631">
        <v>378400</v>
      </c>
      <c r="F23" s="631">
        <v>407951</v>
      </c>
      <c r="G23" s="660">
        <v>92.756237881510287</v>
      </c>
    </row>
    <row r="24" spans="1:7" ht="20.100000000000001" customHeight="1">
      <c r="A24" s="612">
        <v>25</v>
      </c>
      <c r="B24" s="621" t="s">
        <v>293</v>
      </c>
      <c r="C24" s="629">
        <v>16773</v>
      </c>
      <c r="D24" s="638">
        <v>100</v>
      </c>
      <c r="E24" s="629">
        <v>410827</v>
      </c>
      <c r="F24" s="647">
        <v>375435</v>
      </c>
      <c r="G24" s="658">
        <v>109.42693142621226</v>
      </c>
    </row>
    <row r="25" spans="1:7" ht="20.100000000000001" customHeight="1">
      <c r="A25" s="613"/>
      <c r="B25" s="622" t="s">
        <v>6</v>
      </c>
      <c r="C25" s="630">
        <v>15240</v>
      </c>
      <c r="D25" s="639">
        <v>90.860311214451798</v>
      </c>
      <c r="E25" s="630">
        <v>415468</v>
      </c>
      <c r="F25" s="126">
        <v>372631</v>
      </c>
      <c r="G25" s="659">
        <v>111.49582294548763</v>
      </c>
    </row>
    <row r="26" spans="1:7" ht="20.100000000000001" customHeight="1">
      <c r="A26" s="614"/>
      <c r="B26" s="623" t="s">
        <v>294</v>
      </c>
      <c r="C26" s="632">
        <v>1533</v>
      </c>
      <c r="D26" s="641">
        <v>9.1396887855482021</v>
      </c>
      <c r="E26" s="632">
        <v>364698</v>
      </c>
      <c r="F26" s="127">
        <v>413021</v>
      </c>
      <c r="G26" s="661">
        <v>88.300110648126847</v>
      </c>
    </row>
    <row r="27" spans="1:7" ht="20.100000000000001" customHeight="1">
      <c r="A27" s="612">
        <v>26</v>
      </c>
      <c r="B27" s="621" t="s">
        <v>293</v>
      </c>
      <c r="C27" s="633">
        <v>16545</v>
      </c>
      <c r="D27" s="642">
        <v>100</v>
      </c>
      <c r="E27" s="633">
        <v>420914</v>
      </c>
      <c r="F27" s="648">
        <v>385772</v>
      </c>
      <c r="G27" s="662">
        <v>109.10952583391227</v>
      </c>
    </row>
    <row r="28" spans="1:7" ht="20.100000000000001" customHeight="1">
      <c r="A28" s="613"/>
      <c r="B28" s="622" t="s">
        <v>6</v>
      </c>
      <c r="C28" s="630">
        <v>15204</v>
      </c>
      <c r="D28" s="639">
        <v>91.894832275611975</v>
      </c>
      <c r="E28" s="630">
        <v>427140</v>
      </c>
      <c r="F28" s="630">
        <v>384062</v>
      </c>
      <c r="G28" s="659">
        <v>111.21641818248096</v>
      </c>
    </row>
    <row r="29" spans="1:7" ht="20.100000000000001" customHeight="1">
      <c r="A29" s="614"/>
      <c r="B29" s="623" t="s">
        <v>294</v>
      </c>
      <c r="C29" s="631">
        <v>1341</v>
      </c>
      <c r="D29" s="640">
        <v>8.105167724388032</v>
      </c>
      <c r="E29" s="631">
        <v>350318</v>
      </c>
      <c r="F29" s="631">
        <v>413858</v>
      </c>
      <c r="G29" s="660">
        <v>84.646907876614691</v>
      </c>
    </row>
    <row r="30" spans="1:7" ht="20.100000000000001" customHeight="1">
      <c r="A30" s="612">
        <v>27</v>
      </c>
      <c r="B30" s="621" t="s">
        <v>293</v>
      </c>
      <c r="C30" s="629">
        <v>16129</v>
      </c>
      <c r="D30" s="638">
        <v>100</v>
      </c>
      <c r="E30" s="629">
        <v>442207</v>
      </c>
      <c r="F30" s="647">
        <v>404612</v>
      </c>
      <c r="G30" s="658">
        <v>109.3</v>
      </c>
    </row>
    <row r="31" spans="1:7" ht="20.100000000000001" customHeight="1">
      <c r="A31" s="613"/>
      <c r="B31" s="622" t="s">
        <v>6</v>
      </c>
      <c r="C31" s="630">
        <v>15148</v>
      </c>
      <c r="D31" s="639">
        <v>93.917787835575666</v>
      </c>
      <c r="E31" s="630">
        <v>445904</v>
      </c>
      <c r="F31" s="126">
        <v>403077</v>
      </c>
      <c r="G31" s="659">
        <v>110.6</v>
      </c>
    </row>
    <row r="32" spans="1:7" ht="20.100000000000001" customHeight="1">
      <c r="A32" s="613"/>
      <c r="B32" s="624" t="s">
        <v>294</v>
      </c>
      <c r="C32" s="634">
        <v>981</v>
      </c>
      <c r="D32" s="643">
        <v>6.0822121644243294</v>
      </c>
      <c r="E32" s="634">
        <v>385123</v>
      </c>
      <c r="F32" s="649">
        <v>438485</v>
      </c>
      <c r="G32" s="663">
        <v>87.8</v>
      </c>
    </row>
    <row r="33" spans="1:7" ht="20.100000000000001" customHeight="1">
      <c r="A33" s="615">
        <v>28</v>
      </c>
      <c r="B33" s="625" t="s">
        <v>293</v>
      </c>
      <c r="C33" s="633">
        <v>15424</v>
      </c>
      <c r="D33" s="642">
        <v>100</v>
      </c>
      <c r="E33" s="633">
        <v>448882</v>
      </c>
      <c r="F33" s="650">
        <v>406430</v>
      </c>
      <c r="G33" s="662">
        <v>110.4</v>
      </c>
    </row>
    <row r="34" spans="1:7" ht="20.100000000000001" customHeight="1">
      <c r="A34" s="613"/>
      <c r="B34" s="622" t="s">
        <v>6</v>
      </c>
      <c r="C34" s="630">
        <v>14853</v>
      </c>
      <c r="D34" s="639">
        <v>96.3</v>
      </c>
      <c r="E34" s="630">
        <v>449965</v>
      </c>
      <c r="F34" s="630">
        <v>405802</v>
      </c>
      <c r="G34" s="659">
        <v>110.9</v>
      </c>
    </row>
    <row r="35" spans="1:7" ht="20.100000000000001" customHeight="1">
      <c r="A35" s="614"/>
      <c r="B35" s="623" t="s">
        <v>294</v>
      </c>
      <c r="C35" s="631">
        <v>571</v>
      </c>
      <c r="D35" s="640">
        <v>3.7</v>
      </c>
      <c r="E35" s="631">
        <v>420711</v>
      </c>
      <c r="F35" s="631">
        <v>428228</v>
      </c>
      <c r="G35" s="660">
        <v>98.2</v>
      </c>
    </row>
    <row r="36" spans="1:7" ht="20.100000000000001" customHeight="1">
      <c r="A36" s="615">
        <v>29</v>
      </c>
      <c r="B36" s="625" t="s">
        <v>293</v>
      </c>
      <c r="C36" s="633">
        <v>14613</v>
      </c>
      <c r="D36" s="642">
        <v>100</v>
      </c>
      <c r="E36" s="633">
        <v>455279</v>
      </c>
      <c r="F36" s="651">
        <v>413715</v>
      </c>
      <c r="G36" s="664">
        <v>110</v>
      </c>
    </row>
    <row r="37" spans="1:7" ht="20.100000000000001" customHeight="1">
      <c r="A37" s="613"/>
      <c r="B37" s="622" t="s">
        <v>6</v>
      </c>
      <c r="C37" s="630">
        <v>14339</v>
      </c>
      <c r="D37" s="639">
        <v>98.1</v>
      </c>
      <c r="E37" s="630">
        <v>455053</v>
      </c>
      <c r="F37" s="126">
        <v>413117</v>
      </c>
      <c r="G37" s="665">
        <v>110.2</v>
      </c>
    </row>
    <row r="38" spans="1:7" ht="20.100000000000001" customHeight="1">
      <c r="A38" s="614"/>
      <c r="B38" s="623" t="s">
        <v>294</v>
      </c>
      <c r="C38" s="631">
        <v>274</v>
      </c>
      <c r="D38" s="640">
        <v>1.9</v>
      </c>
      <c r="E38" s="631">
        <v>467153</v>
      </c>
      <c r="F38" s="652">
        <v>454058</v>
      </c>
      <c r="G38" s="666">
        <v>102.9</v>
      </c>
    </row>
    <row r="39" spans="1:7" ht="20.100000000000001" customHeight="1">
      <c r="A39" s="615">
        <v>30</v>
      </c>
      <c r="B39" s="625" t="s">
        <v>293</v>
      </c>
      <c r="C39" s="633">
        <v>13928</v>
      </c>
      <c r="D39" s="642">
        <v>100</v>
      </c>
      <c r="E39" s="633">
        <v>458259</v>
      </c>
      <c r="F39" s="651">
        <v>417243</v>
      </c>
      <c r="G39" s="664">
        <v>109.8</v>
      </c>
    </row>
    <row r="40" spans="1:7" ht="20.100000000000001" customHeight="1">
      <c r="A40" s="613"/>
      <c r="B40" s="622" t="s">
        <v>6</v>
      </c>
      <c r="C40" s="630">
        <v>13851</v>
      </c>
      <c r="D40" s="639">
        <v>99.4</v>
      </c>
      <c r="E40" s="630">
        <v>457868</v>
      </c>
      <c r="F40" s="126">
        <v>416794</v>
      </c>
      <c r="G40" s="665">
        <v>109.8</v>
      </c>
    </row>
    <row r="41" spans="1:7" ht="20.100000000000001" customHeight="1">
      <c r="A41" s="614"/>
      <c r="B41" s="623" t="s">
        <v>294</v>
      </c>
      <c r="C41" s="631">
        <v>77</v>
      </c>
      <c r="D41" s="640">
        <v>0.6</v>
      </c>
      <c r="E41" s="631">
        <v>528494</v>
      </c>
      <c r="F41" s="652">
        <v>499192</v>
      </c>
      <c r="G41" s="666">
        <v>105.9</v>
      </c>
    </row>
    <row r="42" spans="1:7" ht="20.100000000000001" customHeight="1">
      <c r="A42" s="615" t="s">
        <v>311</v>
      </c>
      <c r="B42" s="625" t="s">
        <v>293</v>
      </c>
      <c r="C42" s="633">
        <v>13356</v>
      </c>
      <c r="D42" s="642">
        <v>100</v>
      </c>
      <c r="E42" s="633">
        <v>478583</v>
      </c>
      <c r="F42" s="651">
        <v>431197</v>
      </c>
      <c r="G42" s="664">
        <v>111</v>
      </c>
    </row>
    <row r="43" spans="1:7" ht="20.100000000000001" customHeight="1">
      <c r="A43" s="613"/>
      <c r="B43" s="622" t="s">
        <v>6</v>
      </c>
      <c r="C43" s="630">
        <v>13349</v>
      </c>
      <c r="D43" s="639">
        <v>99.9</v>
      </c>
      <c r="E43" s="630">
        <v>478736</v>
      </c>
      <c r="F43" s="126">
        <v>431102</v>
      </c>
      <c r="G43" s="665">
        <v>111</v>
      </c>
    </row>
    <row r="44" spans="1:7" ht="20.100000000000001" customHeight="1">
      <c r="A44" s="614"/>
      <c r="B44" s="623" t="s">
        <v>294</v>
      </c>
      <c r="C44" s="631">
        <v>7</v>
      </c>
      <c r="D44" s="640">
        <v>0.1</v>
      </c>
      <c r="E44" s="631">
        <v>187390</v>
      </c>
      <c r="F44" s="652">
        <v>520123</v>
      </c>
      <c r="G44" s="666">
        <v>36</v>
      </c>
    </row>
    <row r="45" spans="1:7" ht="20.100000000000001" customHeight="1">
      <c r="A45" s="612">
        <v>2</v>
      </c>
      <c r="B45" s="621" t="s">
        <v>293</v>
      </c>
      <c r="C45" s="629">
        <v>13089</v>
      </c>
      <c r="D45" s="638">
        <v>100</v>
      </c>
      <c r="E45" s="629">
        <v>469318</v>
      </c>
      <c r="F45" s="629">
        <v>423179</v>
      </c>
      <c r="G45" s="667">
        <v>110.9</v>
      </c>
    </row>
    <row r="46" spans="1:7" ht="20.100000000000001" customHeight="1">
      <c r="A46" s="613"/>
      <c r="B46" s="622" t="s">
        <v>6</v>
      </c>
      <c r="C46" s="630">
        <v>13089</v>
      </c>
      <c r="D46" s="639">
        <v>100</v>
      </c>
      <c r="E46" s="630">
        <v>469318</v>
      </c>
      <c r="F46" s="630">
        <v>423154</v>
      </c>
      <c r="G46" s="659">
        <v>110.9</v>
      </c>
    </row>
    <row r="47" spans="1:7" ht="20.100000000000001" customHeight="1">
      <c r="A47" s="616"/>
      <c r="B47" s="625" t="s">
        <v>294</v>
      </c>
      <c r="C47" s="633">
        <v>0</v>
      </c>
      <c r="D47" s="642">
        <v>0</v>
      </c>
      <c r="E47" s="633">
        <v>0</v>
      </c>
      <c r="F47" s="633">
        <v>3570424</v>
      </c>
      <c r="G47" s="668" t="s">
        <v>80</v>
      </c>
    </row>
    <row r="48" spans="1:7" ht="20.100000000000001" customHeight="1">
      <c r="A48" s="615">
        <v>3</v>
      </c>
      <c r="B48" s="621" t="s">
        <v>293</v>
      </c>
      <c r="C48" s="629">
        <v>12795</v>
      </c>
      <c r="D48" s="638">
        <v>100</v>
      </c>
      <c r="E48" s="629">
        <v>500858</v>
      </c>
      <c r="F48" s="629">
        <v>443618</v>
      </c>
      <c r="G48" s="658">
        <v>112.90299311569865</v>
      </c>
    </row>
    <row r="49" spans="1:7" ht="20.100000000000001" customHeight="1">
      <c r="A49" s="616"/>
      <c r="B49" s="626" t="s">
        <v>6</v>
      </c>
      <c r="C49" s="635">
        <v>12795</v>
      </c>
      <c r="D49" s="644">
        <v>100</v>
      </c>
      <c r="E49" s="635">
        <v>500858</v>
      </c>
      <c r="F49" s="635">
        <v>443618</v>
      </c>
      <c r="G49" s="669">
        <v>112.90299311569865</v>
      </c>
    </row>
    <row r="50" spans="1:7" ht="20.100000000000001" customHeight="1">
      <c r="A50" s="614"/>
      <c r="B50" s="624" t="s">
        <v>294</v>
      </c>
      <c r="C50" s="634">
        <v>0</v>
      </c>
      <c r="D50" s="643">
        <v>0</v>
      </c>
      <c r="E50" s="634">
        <v>0</v>
      </c>
      <c r="F50" s="634">
        <v>0</v>
      </c>
      <c r="G50" s="670" t="s">
        <v>80</v>
      </c>
    </row>
    <row r="51" spans="1:7" s="2" customFormat="1" ht="15" customHeight="1">
      <c r="A51" s="615">
        <v>4</v>
      </c>
      <c r="B51" s="621" t="s">
        <v>293</v>
      </c>
      <c r="C51" s="629">
        <v>12145</v>
      </c>
      <c r="D51" s="638">
        <v>100</v>
      </c>
      <c r="E51" s="629">
        <v>514639</v>
      </c>
      <c r="F51" s="629">
        <v>452402</v>
      </c>
      <c r="G51" s="658">
        <v>113.8</v>
      </c>
    </row>
    <row r="52" spans="1:7" s="2" customFormat="1" ht="20.100000000000001" customHeight="1">
      <c r="A52" s="616"/>
      <c r="B52" s="627" t="s">
        <v>6</v>
      </c>
      <c r="C52" s="636">
        <v>12145</v>
      </c>
      <c r="D52" s="645">
        <v>100</v>
      </c>
      <c r="E52" s="636">
        <v>514639</v>
      </c>
      <c r="F52" s="636">
        <v>452402</v>
      </c>
      <c r="G52" s="669">
        <v>113.8</v>
      </c>
    </row>
    <row r="53" spans="1:7" ht="20.100000000000001" customHeight="1">
      <c r="A53" s="614"/>
      <c r="B53" s="624" t="s">
        <v>294</v>
      </c>
      <c r="C53" s="634">
        <v>0</v>
      </c>
      <c r="D53" s="643">
        <v>0</v>
      </c>
      <c r="E53" s="634">
        <v>0</v>
      </c>
      <c r="F53" s="634">
        <v>0</v>
      </c>
      <c r="G53" s="670" t="s">
        <v>80</v>
      </c>
    </row>
    <row r="54" spans="1:7" s="2" customFormat="1" ht="15" customHeight="1">
      <c r="A54" s="616">
        <v>5</v>
      </c>
      <c r="B54" s="625" t="s">
        <v>293</v>
      </c>
      <c r="C54" s="633">
        <v>11256</v>
      </c>
      <c r="D54" s="642">
        <v>100</v>
      </c>
      <c r="E54" s="633">
        <v>518234</v>
      </c>
      <c r="F54" s="653" t="s">
        <v>80</v>
      </c>
      <c r="G54" s="668" t="s">
        <v>80</v>
      </c>
    </row>
    <row r="55" spans="1:7" s="2" customFormat="1" ht="20.100000000000001" customHeight="1">
      <c r="A55" s="616"/>
      <c r="B55" s="626" t="s">
        <v>6</v>
      </c>
      <c r="C55" s="635">
        <v>11256</v>
      </c>
      <c r="D55" s="644">
        <v>100</v>
      </c>
      <c r="E55" s="635">
        <v>518234</v>
      </c>
      <c r="F55" s="654" t="s">
        <v>80</v>
      </c>
      <c r="G55" s="671" t="s">
        <v>80</v>
      </c>
    </row>
    <row r="56" spans="1:7" ht="20.100000000000001" customHeight="1">
      <c r="A56" s="613"/>
      <c r="B56" s="625" t="s">
        <v>294</v>
      </c>
      <c r="C56" s="633">
        <v>0</v>
      </c>
      <c r="D56" s="642">
        <v>0</v>
      </c>
      <c r="E56" s="633">
        <v>0</v>
      </c>
      <c r="F56" s="653" t="s">
        <v>80</v>
      </c>
      <c r="G56" s="668" t="s">
        <v>80</v>
      </c>
    </row>
    <row r="57" spans="1:7" ht="20.100000000000001" customHeight="1">
      <c r="A57" s="617">
        <v>6</v>
      </c>
      <c r="B57" s="621" t="s">
        <v>293</v>
      </c>
      <c r="C57" s="629">
        <v>10504</v>
      </c>
      <c r="D57" s="638">
        <v>100</v>
      </c>
      <c r="E57" s="629">
        <v>515191</v>
      </c>
      <c r="F57" s="655" t="s">
        <v>80</v>
      </c>
      <c r="G57" s="672" t="s">
        <v>80</v>
      </c>
    </row>
    <row r="58" spans="1:7" ht="20.100000000000001" customHeight="1">
      <c r="A58" s="616"/>
      <c r="B58" s="626" t="s">
        <v>6</v>
      </c>
      <c r="C58" s="635">
        <v>10504</v>
      </c>
      <c r="D58" s="644">
        <v>100</v>
      </c>
      <c r="E58" s="635">
        <v>515191</v>
      </c>
      <c r="F58" s="654" t="s">
        <v>80</v>
      </c>
      <c r="G58" s="671" t="s">
        <v>80</v>
      </c>
    </row>
    <row r="59" spans="1:7" ht="20.100000000000001" customHeight="1">
      <c r="A59" s="618"/>
      <c r="B59" s="628" t="s">
        <v>294</v>
      </c>
      <c r="C59" s="637">
        <v>0</v>
      </c>
      <c r="D59" s="646">
        <v>0</v>
      </c>
      <c r="E59" s="637">
        <v>0</v>
      </c>
      <c r="F59" s="656" t="s">
        <v>80</v>
      </c>
      <c r="G59" s="673" t="s">
        <v>80</v>
      </c>
    </row>
    <row r="60" spans="1:7" ht="20.100000000000001" customHeight="1">
      <c r="A60" s="2"/>
      <c r="B60" s="2"/>
      <c r="C60" s="2"/>
      <c r="D60" s="2"/>
      <c r="E60" s="2"/>
      <c r="F60" s="42" t="s">
        <v>172</v>
      </c>
      <c r="G60" s="42"/>
    </row>
    <row r="61" spans="1:7" ht="20.100000000000001" customHeight="1">
      <c r="A61" s="61" t="s">
        <v>199</v>
      </c>
      <c r="B61" s="2" t="s">
        <v>90</v>
      </c>
      <c r="C61" s="2"/>
      <c r="D61" s="2"/>
      <c r="E61" s="2"/>
      <c r="F61" s="164"/>
      <c r="G61" s="164"/>
    </row>
    <row r="62" spans="1:7" ht="20.100000000000001" customHeight="1">
      <c r="A62" s="61" t="s">
        <v>199</v>
      </c>
      <c r="B62" s="2" t="s">
        <v>204</v>
      </c>
      <c r="C62" s="2"/>
      <c r="D62" s="2"/>
      <c r="E62" s="2"/>
      <c r="F62" s="2"/>
      <c r="G62" s="2"/>
    </row>
    <row r="63" spans="1:7" ht="20.100000000000001" customHeight="1"/>
    <row r="64" spans="1: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</sheetData>
  <mergeCells count="26">
    <mergeCell ref="A1:G1"/>
    <mergeCell ref="F2:G2"/>
    <mergeCell ref="E3:G3"/>
    <mergeCell ref="F60:G60"/>
    <mergeCell ref="A3:A4"/>
    <mergeCell ref="B3:B4"/>
    <mergeCell ref="C3:C4"/>
    <mergeCell ref="D3:D4"/>
    <mergeCell ref="A5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74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27"/>
  <sheetViews>
    <sheetView topLeftCell="A4" zoomScaleSheetLayoutView="100" workbookViewId="0">
      <selection activeCell="A23" sqref="A23:J23"/>
    </sheetView>
  </sheetViews>
  <sheetFormatPr defaultRowHeight="12"/>
  <cols>
    <col min="1" max="1" width="14" style="608" customWidth="1"/>
    <col min="2" max="10" width="11.83203125" style="608" customWidth="1"/>
    <col min="11" max="11" width="8.1640625" style="608" customWidth="1"/>
    <col min="12" max="256" width="9.33203125" style="608" customWidth="1"/>
    <col min="257" max="257" width="11" style="608" customWidth="1"/>
    <col min="258" max="258" width="12" style="608" customWidth="1"/>
    <col min="259" max="259" width="12.33203125" style="608" customWidth="1"/>
    <col min="260" max="266" width="10.83203125" style="608" customWidth="1"/>
    <col min="267" max="267" width="8.1640625" style="608" customWidth="1"/>
    <col min="268" max="512" width="9.33203125" style="608" customWidth="1"/>
    <col min="513" max="513" width="11" style="608" customWidth="1"/>
    <col min="514" max="514" width="12" style="608" customWidth="1"/>
    <col min="515" max="515" width="12.33203125" style="608" customWidth="1"/>
    <col min="516" max="522" width="10.83203125" style="608" customWidth="1"/>
    <col min="523" max="523" width="8.1640625" style="608" customWidth="1"/>
    <col min="524" max="768" width="9.33203125" style="608" customWidth="1"/>
    <col min="769" max="769" width="11" style="608" customWidth="1"/>
    <col min="770" max="770" width="12" style="608" customWidth="1"/>
    <col min="771" max="771" width="12.33203125" style="608" customWidth="1"/>
    <col min="772" max="778" width="10.83203125" style="608" customWidth="1"/>
    <col min="779" max="779" width="8.1640625" style="608" customWidth="1"/>
    <col min="780" max="1024" width="9.33203125" style="608" customWidth="1"/>
    <col min="1025" max="1025" width="11" style="608" customWidth="1"/>
    <col min="1026" max="1026" width="12" style="608" customWidth="1"/>
    <col min="1027" max="1027" width="12.33203125" style="608" customWidth="1"/>
    <col min="1028" max="1034" width="10.83203125" style="608" customWidth="1"/>
    <col min="1035" max="1035" width="8.1640625" style="608" customWidth="1"/>
    <col min="1036" max="1280" width="9.33203125" style="608" customWidth="1"/>
    <col min="1281" max="1281" width="11" style="608" customWidth="1"/>
    <col min="1282" max="1282" width="12" style="608" customWidth="1"/>
    <col min="1283" max="1283" width="12.33203125" style="608" customWidth="1"/>
    <col min="1284" max="1290" width="10.83203125" style="608" customWidth="1"/>
    <col min="1291" max="1291" width="8.1640625" style="608" customWidth="1"/>
    <col min="1292" max="1536" width="9.33203125" style="608" customWidth="1"/>
    <col min="1537" max="1537" width="11" style="608" customWidth="1"/>
    <col min="1538" max="1538" width="12" style="608" customWidth="1"/>
    <col min="1539" max="1539" width="12.33203125" style="608" customWidth="1"/>
    <col min="1540" max="1546" width="10.83203125" style="608" customWidth="1"/>
    <col min="1547" max="1547" width="8.1640625" style="608" customWidth="1"/>
    <col min="1548" max="1792" width="9.33203125" style="608" customWidth="1"/>
    <col min="1793" max="1793" width="11" style="608" customWidth="1"/>
    <col min="1794" max="1794" width="12" style="608" customWidth="1"/>
    <col min="1795" max="1795" width="12.33203125" style="608" customWidth="1"/>
    <col min="1796" max="1802" width="10.83203125" style="608" customWidth="1"/>
    <col min="1803" max="1803" width="8.1640625" style="608" customWidth="1"/>
    <col min="1804" max="2048" width="9.33203125" style="608" customWidth="1"/>
    <col min="2049" max="2049" width="11" style="608" customWidth="1"/>
    <col min="2050" max="2050" width="12" style="608" customWidth="1"/>
    <col min="2051" max="2051" width="12.33203125" style="608" customWidth="1"/>
    <col min="2052" max="2058" width="10.83203125" style="608" customWidth="1"/>
    <col min="2059" max="2059" width="8.1640625" style="608" customWidth="1"/>
    <col min="2060" max="2304" width="9.33203125" style="608" customWidth="1"/>
    <col min="2305" max="2305" width="11" style="608" customWidth="1"/>
    <col min="2306" max="2306" width="12" style="608" customWidth="1"/>
    <col min="2307" max="2307" width="12.33203125" style="608" customWidth="1"/>
    <col min="2308" max="2314" width="10.83203125" style="608" customWidth="1"/>
    <col min="2315" max="2315" width="8.1640625" style="608" customWidth="1"/>
    <col min="2316" max="2560" width="9.33203125" style="608" customWidth="1"/>
    <col min="2561" max="2561" width="11" style="608" customWidth="1"/>
    <col min="2562" max="2562" width="12" style="608" customWidth="1"/>
    <col min="2563" max="2563" width="12.33203125" style="608" customWidth="1"/>
    <col min="2564" max="2570" width="10.83203125" style="608" customWidth="1"/>
    <col min="2571" max="2571" width="8.1640625" style="608" customWidth="1"/>
    <col min="2572" max="2816" width="9.33203125" style="608" customWidth="1"/>
    <col min="2817" max="2817" width="11" style="608" customWidth="1"/>
    <col min="2818" max="2818" width="12" style="608" customWidth="1"/>
    <col min="2819" max="2819" width="12.33203125" style="608" customWidth="1"/>
    <col min="2820" max="2826" width="10.83203125" style="608" customWidth="1"/>
    <col min="2827" max="2827" width="8.1640625" style="608" customWidth="1"/>
    <col min="2828" max="3072" width="9.33203125" style="608" customWidth="1"/>
    <col min="3073" max="3073" width="11" style="608" customWidth="1"/>
    <col min="3074" max="3074" width="12" style="608" customWidth="1"/>
    <col min="3075" max="3075" width="12.33203125" style="608" customWidth="1"/>
    <col min="3076" max="3082" width="10.83203125" style="608" customWidth="1"/>
    <col min="3083" max="3083" width="8.1640625" style="608" customWidth="1"/>
    <col min="3084" max="3328" width="9.33203125" style="608" customWidth="1"/>
    <col min="3329" max="3329" width="11" style="608" customWidth="1"/>
    <col min="3330" max="3330" width="12" style="608" customWidth="1"/>
    <col min="3331" max="3331" width="12.33203125" style="608" customWidth="1"/>
    <col min="3332" max="3338" width="10.83203125" style="608" customWidth="1"/>
    <col min="3339" max="3339" width="8.1640625" style="608" customWidth="1"/>
    <col min="3340" max="3584" width="9.33203125" style="608" customWidth="1"/>
    <col min="3585" max="3585" width="11" style="608" customWidth="1"/>
    <col min="3586" max="3586" width="12" style="608" customWidth="1"/>
    <col min="3587" max="3587" width="12.33203125" style="608" customWidth="1"/>
    <col min="3588" max="3594" width="10.83203125" style="608" customWidth="1"/>
    <col min="3595" max="3595" width="8.1640625" style="608" customWidth="1"/>
    <col min="3596" max="3840" width="9.33203125" style="608" customWidth="1"/>
    <col min="3841" max="3841" width="11" style="608" customWidth="1"/>
    <col min="3842" max="3842" width="12" style="608" customWidth="1"/>
    <col min="3843" max="3843" width="12.33203125" style="608" customWidth="1"/>
    <col min="3844" max="3850" width="10.83203125" style="608" customWidth="1"/>
    <col min="3851" max="3851" width="8.1640625" style="608" customWidth="1"/>
    <col min="3852" max="4096" width="9.33203125" style="608" customWidth="1"/>
    <col min="4097" max="4097" width="11" style="608" customWidth="1"/>
    <col min="4098" max="4098" width="12" style="608" customWidth="1"/>
    <col min="4099" max="4099" width="12.33203125" style="608" customWidth="1"/>
    <col min="4100" max="4106" width="10.83203125" style="608" customWidth="1"/>
    <col min="4107" max="4107" width="8.1640625" style="608" customWidth="1"/>
    <col min="4108" max="4352" width="9.33203125" style="608" customWidth="1"/>
    <col min="4353" max="4353" width="11" style="608" customWidth="1"/>
    <col min="4354" max="4354" width="12" style="608" customWidth="1"/>
    <col min="4355" max="4355" width="12.33203125" style="608" customWidth="1"/>
    <col min="4356" max="4362" width="10.83203125" style="608" customWidth="1"/>
    <col min="4363" max="4363" width="8.1640625" style="608" customWidth="1"/>
    <col min="4364" max="4608" width="9.33203125" style="608" customWidth="1"/>
    <col min="4609" max="4609" width="11" style="608" customWidth="1"/>
    <col min="4610" max="4610" width="12" style="608" customWidth="1"/>
    <col min="4611" max="4611" width="12.33203125" style="608" customWidth="1"/>
    <col min="4612" max="4618" width="10.83203125" style="608" customWidth="1"/>
    <col min="4619" max="4619" width="8.1640625" style="608" customWidth="1"/>
    <col min="4620" max="4864" width="9.33203125" style="608" customWidth="1"/>
    <col min="4865" max="4865" width="11" style="608" customWidth="1"/>
    <col min="4866" max="4866" width="12" style="608" customWidth="1"/>
    <col min="4867" max="4867" width="12.33203125" style="608" customWidth="1"/>
    <col min="4868" max="4874" width="10.83203125" style="608" customWidth="1"/>
    <col min="4875" max="4875" width="8.1640625" style="608" customWidth="1"/>
    <col min="4876" max="5120" width="9.33203125" style="608" customWidth="1"/>
    <col min="5121" max="5121" width="11" style="608" customWidth="1"/>
    <col min="5122" max="5122" width="12" style="608" customWidth="1"/>
    <col min="5123" max="5123" width="12.33203125" style="608" customWidth="1"/>
    <col min="5124" max="5130" width="10.83203125" style="608" customWidth="1"/>
    <col min="5131" max="5131" width="8.1640625" style="608" customWidth="1"/>
    <col min="5132" max="5376" width="9.33203125" style="608" customWidth="1"/>
    <col min="5377" max="5377" width="11" style="608" customWidth="1"/>
    <col min="5378" max="5378" width="12" style="608" customWidth="1"/>
    <col min="5379" max="5379" width="12.33203125" style="608" customWidth="1"/>
    <col min="5380" max="5386" width="10.83203125" style="608" customWidth="1"/>
    <col min="5387" max="5387" width="8.1640625" style="608" customWidth="1"/>
    <col min="5388" max="5632" width="9.33203125" style="608" customWidth="1"/>
    <col min="5633" max="5633" width="11" style="608" customWidth="1"/>
    <col min="5634" max="5634" width="12" style="608" customWidth="1"/>
    <col min="5635" max="5635" width="12.33203125" style="608" customWidth="1"/>
    <col min="5636" max="5642" width="10.83203125" style="608" customWidth="1"/>
    <col min="5643" max="5643" width="8.1640625" style="608" customWidth="1"/>
    <col min="5644" max="5888" width="9.33203125" style="608" customWidth="1"/>
    <col min="5889" max="5889" width="11" style="608" customWidth="1"/>
    <col min="5890" max="5890" width="12" style="608" customWidth="1"/>
    <col min="5891" max="5891" width="12.33203125" style="608" customWidth="1"/>
    <col min="5892" max="5898" width="10.83203125" style="608" customWidth="1"/>
    <col min="5899" max="5899" width="8.1640625" style="608" customWidth="1"/>
    <col min="5900" max="6144" width="9.33203125" style="608" customWidth="1"/>
    <col min="6145" max="6145" width="11" style="608" customWidth="1"/>
    <col min="6146" max="6146" width="12" style="608" customWidth="1"/>
    <col min="6147" max="6147" width="12.33203125" style="608" customWidth="1"/>
    <col min="6148" max="6154" width="10.83203125" style="608" customWidth="1"/>
    <col min="6155" max="6155" width="8.1640625" style="608" customWidth="1"/>
    <col min="6156" max="6400" width="9.33203125" style="608" customWidth="1"/>
    <col min="6401" max="6401" width="11" style="608" customWidth="1"/>
    <col min="6402" max="6402" width="12" style="608" customWidth="1"/>
    <col min="6403" max="6403" width="12.33203125" style="608" customWidth="1"/>
    <col min="6404" max="6410" width="10.83203125" style="608" customWidth="1"/>
    <col min="6411" max="6411" width="8.1640625" style="608" customWidth="1"/>
    <col min="6412" max="6656" width="9.33203125" style="608" customWidth="1"/>
    <col min="6657" max="6657" width="11" style="608" customWidth="1"/>
    <col min="6658" max="6658" width="12" style="608" customWidth="1"/>
    <col min="6659" max="6659" width="12.33203125" style="608" customWidth="1"/>
    <col min="6660" max="6666" width="10.83203125" style="608" customWidth="1"/>
    <col min="6667" max="6667" width="8.1640625" style="608" customWidth="1"/>
    <col min="6668" max="6912" width="9.33203125" style="608" customWidth="1"/>
    <col min="6913" max="6913" width="11" style="608" customWidth="1"/>
    <col min="6914" max="6914" width="12" style="608" customWidth="1"/>
    <col min="6915" max="6915" width="12.33203125" style="608" customWidth="1"/>
    <col min="6916" max="6922" width="10.83203125" style="608" customWidth="1"/>
    <col min="6923" max="6923" width="8.1640625" style="608" customWidth="1"/>
    <col min="6924" max="7168" width="9.33203125" style="608" customWidth="1"/>
    <col min="7169" max="7169" width="11" style="608" customWidth="1"/>
    <col min="7170" max="7170" width="12" style="608" customWidth="1"/>
    <col min="7171" max="7171" width="12.33203125" style="608" customWidth="1"/>
    <col min="7172" max="7178" width="10.83203125" style="608" customWidth="1"/>
    <col min="7179" max="7179" width="8.1640625" style="608" customWidth="1"/>
    <col min="7180" max="7424" width="9.33203125" style="608" customWidth="1"/>
    <col min="7425" max="7425" width="11" style="608" customWidth="1"/>
    <col min="7426" max="7426" width="12" style="608" customWidth="1"/>
    <col min="7427" max="7427" width="12.33203125" style="608" customWidth="1"/>
    <col min="7428" max="7434" width="10.83203125" style="608" customWidth="1"/>
    <col min="7435" max="7435" width="8.1640625" style="608" customWidth="1"/>
    <col min="7436" max="7680" width="9.33203125" style="608" customWidth="1"/>
    <col min="7681" max="7681" width="11" style="608" customWidth="1"/>
    <col min="7682" max="7682" width="12" style="608" customWidth="1"/>
    <col min="7683" max="7683" width="12.33203125" style="608" customWidth="1"/>
    <col min="7684" max="7690" width="10.83203125" style="608" customWidth="1"/>
    <col min="7691" max="7691" width="8.1640625" style="608" customWidth="1"/>
    <col min="7692" max="7936" width="9.33203125" style="608" customWidth="1"/>
    <col min="7937" max="7937" width="11" style="608" customWidth="1"/>
    <col min="7938" max="7938" width="12" style="608" customWidth="1"/>
    <col min="7939" max="7939" width="12.33203125" style="608" customWidth="1"/>
    <col min="7940" max="7946" width="10.83203125" style="608" customWidth="1"/>
    <col min="7947" max="7947" width="8.1640625" style="608" customWidth="1"/>
    <col min="7948" max="8192" width="9.33203125" style="608" customWidth="1"/>
    <col min="8193" max="8193" width="11" style="608" customWidth="1"/>
    <col min="8194" max="8194" width="12" style="608" customWidth="1"/>
    <col min="8195" max="8195" width="12.33203125" style="608" customWidth="1"/>
    <col min="8196" max="8202" width="10.83203125" style="608" customWidth="1"/>
    <col min="8203" max="8203" width="8.1640625" style="608" customWidth="1"/>
    <col min="8204" max="8448" width="9.33203125" style="608" customWidth="1"/>
    <col min="8449" max="8449" width="11" style="608" customWidth="1"/>
    <col min="8450" max="8450" width="12" style="608" customWidth="1"/>
    <col min="8451" max="8451" width="12.33203125" style="608" customWidth="1"/>
    <col min="8452" max="8458" width="10.83203125" style="608" customWidth="1"/>
    <col min="8459" max="8459" width="8.1640625" style="608" customWidth="1"/>
    <col min="8460" max="8704" width="9.33203125" style="608" customWidth="1"/>
    <col min="8705" max="8705" width="11" style="608" customWidth="1"/>
    <col min="8706" max="8706" width="12" style="608" customWidth="1"/>
    <col min="8707" max="8707" width="12.33203125" style="608" customWidth="1"/>
    <col min="8708" max="8714" width="10.83203125" style="608" customWidth="1"/>
    <col min="8715" max="8715" width="8.1640625" style="608" customWidth="1"/>
    <col min="8716" max="8960" width="9.33203125" style="608" customWidth="1"/>
    <col min="8961" max="8961" width="11" style="608" customWidth="1"/>
    <col min="8962" max="8962" width="12" style="608" customWidth="1"/>
    <col min="8963" max="8963" width="12.33203125" style="608" customWidth="1"/>
    <col min="8964" max="8970" width="10.83203125" style="608" customWidth="1"/>
    <col min="8971" max="8971" width="8.1640625" style="608" customWidth="1"/>
    <col min="8972" max="9216" width="9.33203125" style="608" customWidth="1"/>
    <col min="9217" max="9217" width="11" style="608" customWidth="1"/>
    <col min="9218" max="9218" width="12" style="608" customWidth="1"/>
    <col min="9219" max="9219" width="12.33203125" style="608" customWidth="1"/>
    <col min="9220" max="9226" width="10.83203125" style="608" customWidth="1"/>
    <col min="9227" max="9227" width="8.1640625" style="608" customWidth="1"/>
    <col min="9228" max="9472" width="9.33203125" style="608" customWidth="1"/>
    <col min="9473" max="9473" width="11" style="608" customWidth="1"/>
    <col min="9474" max="9474" width="12" style="608" customWidth="1"/>
    <col min="9475" max="9475" width="12.33203125" style="608" customWidth="1"/>
    <col min="9476" max="9482" width="10.83203125" style="608" customWidth="1"/>
    <col min="9483" max="9483" width="8.1640625" style="608" customWidth="1"/>
    <col min="9484" max="9728" width="9.33203125" style="608" customWidth="1"/>
    <col min="9729" max="9729" width="11" style="608" customWidth="1"/>
    <col min="9730" max="9730" width="12" style="608" customWidth="1"/>
    <col min="9731" max="9731" width="12.33203125" style="608" customWidth="1"/>
    <col min="9732" max="9738" width="10.83203125" style="608" customWidth="1"/>
    <col min="9739" max="9739" width="8.1640625" style="608" customWidth="1"/>
    <col min="9740" max="9984" width="9.33203125" style="608" customWidth="1"/>
    <col min="9985" max="9985" width="11" style="608" customWidth="1"/>
    <col min="9986" max="9986" width="12" style="608" customWidth="1"/>
    <col min="9987" max="9987" width="12.33203125" style="608" customWidth="1"/>
    <col min="9988" max="9994" width="10.83203125" style="608" customWidth="1"/>
    <col min="9995" max="9995" width="8.1640625" style="608" customWidth="1"/>
    <col min="9996" max="10240" width="9.33203125" style="608" customWidth="1"/>
    <col min="10241" max="10241" width="11" style="608" customWidth="1"/>
    <col min="10242" max="10242" width="12" style="608" customWidth="1"/>
    <col min="10243" max="10243" width="12.33203125" style="608" customWidth="1"/>
    <col min="10244" max="10250" width="10.83203125" style="608" customWidth="1"/>
    <col min="10251" max="10251" width="8.1640625" style="608" customWidth="1"/>
    <col min="10252" max="10496" width="9.33203125" style="608" customWidth="1"/>
    <col min="10497" max="10497" width="11" style="608" customWidth="1"/>
    <col min="10498" max="10498" width="12" style="608" customWidth="1"/>
    <col min="10499" max="10499" width="12.33203125" style="608" customWidth="1"/>
    <col min="10500" max="10506" width="10.83203125" style="608" customWidth="1"/>
    <col min="10507" max="10507" width="8.1640625" style="608" customWidth="1"/>
    <col min="10508" max="10752" width="9.33203125" style="608" customWidth="1"/>
    <col min="10753" max="10753" width="11" style="608" customWidth="1"/>
    <col min="10754" max="10754" width="12" style="608" customWidth="1"/>
    <col min="10755" max="10755" width="12.33203125" style="608" customWidth="1"/>
    <col min="10756" max="10762" width="10.83203125" style="608" customWidth="1"/>
    <col min="10763" max="10763" width="8.1640625" style="608" customWidth="1"/>
    <col min="10764" max="11008" width="9.33203125" style="608" customWidth="1"/>
    <col min="11009" max="11009" width="11" style="608" customWidth="1"/>
    <col min="11010" max="11010" width="12" style="608" customWidth="1"/>
    <col min="11011" max="11011" width="12.33203125" style="608" customWidth="1"/>
    <col min="11012" max="11018" width="10.83203125" style="608" customWidth="1"/>
    <col min="11019" max="11019" width="8.1640625" style="608" customWidth="1"/>
    <col min="11020" max="11264" width="9.33203125" style="608" customWidth="1"/>
    <col min="11265" max="11265" width="11" style="608" customWidth="1"/>
    <col min="11266" max="11266" width="12" style="608" customWidth="1"/>
    <col min="11267" max="11267" width="12.33203125" style="608" customWidth="1"/>
    <col min="11268" max="11274" width="10.83203125" style="608" customWidth="1"/>
    <col min="11275" max="11275" width="8.1640625" style="608" customWidth="1"/>
    <col min="11276" max="11520" width="9.33203125" style="608" customWidth="1"/>
    <col min="11521" max="11521" width="11" style="608" customWidth="1"/>
    <col min="11522" max="11522" width="12" style="608" customWidth="1"/>
    <col min="11523" max="11523" width="12.33203125" style="608" customWidth="1"/>
    <col min="11524" max="11530" width="10.83203125" style="608" customWidth="1"/>
    <col min="11531" max="11531" width="8.1640625" style="608" customWidth="1"/>
    <col min="11532" max="11776" width="9.33203125" style="608" customWidth="1"/>
    <col min="11777" max="11777" width="11" style="608" customWidth="1"/>
    <col min="11778" max="11778" width="12" style="608" customWidth="1"/>
    <col min="11779" max="11779" width="12.33203125" style="608" customWidth="1"/>
    <col min="11780" max="11786" width="10.83203125" style="608" customWidth="1"/>
    <col min="11787" max="11787" width="8.1640625" style="608" customWidth="1"/>
    <col min="11788" max="12032" width="9.33203125" style="608" customWidth="1"/>
    <col min="12033" max="12033" width="11" style="608" customWidth="1"/>
    <col min="12034" max="12034" width="12" style="608" customWidth="1"/>
    <col min="12035" max="12035" width="12.33203125" style="608" customWidth="1"/>
    <col min="12036" max="12042" width="10.83203125" style="608" customWidth="1"/>
    <col min="12043" max="12043" width="8.1640625" style="608" customWidth="1"/>
    <col min="12044" max="12288" width="9.33203125" style="608" customWidth="1"/>
    <col min="12289" max="12289" width="11" style="608" customWidth="1"/>
    <col min="12290" max="12290" width="12" style="608" customWidth="1"/>
    <col min="12291" max="12291" width="12.33203125" style="608" customWidth="1"/>
    <col min="12292" max="12298" width="10.83203125" style="608" customWidth="1"/>
    <col min="12299" max="12299" width="8.1640625" style="608" customWidth="1"/>
    <col min="12300" max="12544" width="9.33203125" style="608" customWidth="1"/>
    <col min="12545" max="12545" width="11" style="608" customWidth="1"/>
    <col min="12546" max="12546" width="12" style="608" customWidth="1"/>
    <col min="12547" max="12547" width="12.33203125" style="608" customWidth="1"/>
    <col min="12548" max="12554" width="10.83203125" style="608" customWidth="1"/>
    <col min="12555" max="12555" width="8.1640625" style="608" customWidth="1"/>
    <col min="12556" max="12800" width="9.33203125" style="608" customWidth="1"/>
    <col min="12801" max="12801" width="11" style="608" customWidth="1"/>
    <col min="12802" max="12802" width="12" style="608" customWidth="1"/>
    <col min="12803" max="12803" width="12.33203125" style="608" customWidth="1"/>
    <col min="12804" max="12810" width="10.83203125" style="608" customWidth="1"/>
    <col min="12811" max="12811" width="8.1640625" style="608" customWidth="1"/>
    <col min="12812" max="13056" width="9.33203125" style="608" customWidth="1"/>
    <col min="13057" max="13057" width="11" style="608" customWidth="1"/>
    <col min="13058" max="13058" width="12" style="608" customWidth="1"/>
    <col min="13059" max="13059" width="12.33203125" style="608" customWidth="1"/>
    <col min="13060" max="13066" width="10.83203125" style="608" customWidth="1"/>
    <col min="13067" max="13067" width="8.1640625" style="608" customWidth="1"/>
    <col min="13068" max="13312" width="9.33203125" style="608" customWidth="1"/>
    <col min="13313" max="13313" width="11" style="608" customWidth="1"/>
    <col min="13314" max="13314" width="12" style="608" customWidth="1"/>
    <col min="13315" max="13315" width="12.33203125" style="608" customWidth="1"/>
    <col min="13316" max="13322" width="10.83203125" style="608" customWidth="1"/>
    <col min="13323" max="13323" width="8.1640625" style="608" customWidth="1"/>
    <col min="13324" max="13568" width="9.33203125" style="608" customWidth="1"/>
    <col min="13569" max="13569" width="11" style="608" customWidth="1"/>
    <col min="13570" max="13570" width="12" style="608" customWidth="1"/>
    <col min="13571" max="13571" width="12.33203125" style="608" customWidth="1"/>
    <col min="13572" max="13578" width="10.83203125" style="608" customWidth="1"/>
    <col min="13579" max="13579" width="8.1640625" style="608" customWidth="1"/>
    <col min="13580" max="13824" width="9.33203125" style="608" customWidth="1"/>
    <col min="13825" max="13825" width="11" style="608" customWidth="1"/>
    <col min="13826" max="13826" width="12" style="608" customWidth="1"/>
    <col min="13827" max="13827" width="12.33203125" style="608" customWidth="1"/>
    <col min="13828" max="13834" width="10.83203125" style="608" customWidth="1"/>
    <col min="13835" max="13835" width="8.1640625" style="608" customWidth="1"/>
    <col min="13836" max="14080" width="9.33203125" style="608" customWidth="1"/>
    <col min="14081" max="14081" width="11" style="608" customWidth="1"/>
    <col min="14082" max="14082" width="12" style="608" customWidth="1"/>
    <col min="14083" max="14083" width="12.33203125" style="608" customWidth="1"/>
    <col min="14084" max="14090" width="10.83203125" style="608" customWidth="1"/>
    <col min="14091" max="14091" width="8.1640625" style="608" customWidth="1"/>
    <col min="14092" max="14336" width="9.33203125" style="608" customWidth="1"/>
    <col min="14337" max="14337" width="11" style="608" customWidth="1"/>
    <col min="14338" max="14338" width="12" style="608" customWidth="1"/>
    <col min="14339" max="14339" width="12.33203125" style="608" customWidth="1"/>
    <col min="14340" max="14346" width="10.83203125" style="608" customWidth="1"/>
    <col min="14347" max="14347" width="8.1640625" style="608" customWidth="1"/>
    <col min="14348" max="14592" width="9.33203125" style="608" customWidth="1"/>
    <col min="14593" max="14593" width="11" style="608" customWidth="1"/>
    <col min="14594" max="14594" width="12" style="608" customWidth="1"/>
    <col min="14595" max="14595" width="12.33203125" style="608" customWidth="1"/>
    <col min="14596" max="14602" width="10.83203125" style="608" customWidth="1"/>
    <col min="14603" max="14603" width="8.1640625" style="608" customWidth="1"/>
    <col min="14604" max="14848" width="9.33203125" style="608" customWidth="1"/>
    <col min="14849" max="14849" width="11" style="608" customWidth="1"/>
    <col min="14850" max="14850" width="12" style="608" customWidth="1"/>
    <col min="14851" max="14851" width="12.33203125" style="608" customWidth="1"/>
    <col min="14852" max="14858" width="10.83203125" style="608" customWidth="1"/>
    <col min="14859" max="14859" width="8.1640625" style="608" customWidth="1"/>
    <col min="14860" max="15104" width="9.33203125" style="608" customWidth="1"/>
    <col min="15105" max="15105" width="11" style="608" customWidth="1"/>
    <col min="15106" max="15106" width="12" style="608" customWidth="1"/>
    <col min="15107" max="15107" width="12.33203125" style="608" customWidth="1"/>
    <col min="15108" max="15114" width="10.83203125" style="608" customWidth="1"/>
    <col min="15115" max="15115" width="8.1640625" style="608" customWidth="1"/>
    <col min="15116" max="15360" width="9.33203125" style="608" customWidth="1"/>
    <col min="15361" max="15361" width="11" style="608" customWidth="1"/>
    <col min="15362" max="15362" width="12" style="608" customWidth="1"/>
    <col min="15363" max="15363" width="12.33203125" style="608" customWidth="1"/>
    <col min="15364" max="15370" width="10.83203125" style="608" customWidth="1"/>
    <col min="15371" max="15371" width="8.1640625" style="608" customWidth="1"/>
    <col min="15372" max="15616" width="9.33203125" style="608" customWidth="1"/>
    <col min="15617" max="15617" width="11" style="608" customWidth="1"/>
    <col min="15618" max="15618" width="12" style="608" customWidth="1"/>
    <col min="15619" max="15619" width="12.33203125" style="608" customWidth="1"/>
    <col min="15620" max="15626" width="10.83203125" style="608" customWidth="1"/>
    <col min="15627" max="15627" width="8.1640625" style="608" customWidth="1"/>
    <col min="15628" max="15872" width="9.33203125" style="608" customWidth="1"/>
    <col min="15873" max="15873" width="11" style="608" customWidth="1"/>
    <col min="15874" max="15874" width="12" style="608" customWidth="1"/>
    <col min="15875" max="15875" width="12.33203125" style="608" customWidth="1"/>
    <col min="15876" max="15882" width="10.83203125" style="608" customWidth="1"/>
    <col min="15883" max="15883" width="8.1640625" style="608" customWidth="1"/>
    <col min="15884" max="16128" width="9.33203125" style="608" customWidth="1"/>
    <col min="16129" max="16129" width="11" style="608" customWidth="1"/>
    <col min="16130" max="16130" width="12" style="608" customWidth="1"/>
    <col min="16131" max="16131" width="12.33203125" style="608" customWidth="1"/>
    <col min="16132" max="16138" width="10.83203125" style="608" customWidth="1"/>
    <col min="16139" max="16139" width="8.1640625" style="608" customWidth="1"/>
    <col min="16140" max="16384" width="9.33203125" style="608" customWidth="1"/>
  </cols>
  <sheetData>
    <row r="1" spans="1:22" s="674" customFormat="1" ht="20.100000000000001" customHeight="1">
      <c r="A1" s="54" t="s">
        <v>131</v>
      </c>
      <c r="B1" s="54"/>
      <c r="C1" s="54"/>
      <c r="D1" s="54"/>
      <c r="E1" s="54"/>
      <c r="F1" s="54"/>
      <c r="G1" s="54"/>
      <c r="H1" s="54"/>
      <c r="I1" s="54"/>
      <c r="J1" s="54"/>
      <c r="K1" s="5"/>
    </row>
    <row r="2" spans="1:22" s="675" customFormat="1" ht="15" customHeight="1">
      <c r="A2" s="55" t="s">
        <v>228</v>
      </c>
      <c r="B2" s="684"/>
      <c r="C2" s="691"/>
      <c r="D2" s="691"/>
      <c r="E2" s="164"/>
      <c r="F2" s="704"/>
      <c r="G2" s="704"/>
      <c r="H2" s="704"/>
      <c r="I2" s="81" t="s">
        <v>251</v>
      </c>
      <c r="J2" s="81"/>
      <c r="K2" s="164"/>
    </row>
    <row r="3" spans="1:22" ht="24.95" customHeight="1">
      <c r="A3" s="676" t="s">
        <v>79</v>
      </c>
      <c r="B3" s="685" t="s">
        <v>124</v>
      </c>
      <c r="C3" s="692" t="s">
        <v>73</v>
      </c>
      <c r="D3" s="701"/>
      <c r="E3" s="701"/>
      <c r="F3" s="701"/>
      <c r="G3" s="701"/>
      <c r="H3" s="701"/>
      <c r="I3" s="701"/>
      <c r="J3" s="707"/>
      <c r="K3" s="716"/>
      <c r="V3" s="717"/>
    </row>
    <row r="4" spans="1:22" ht="24.95" customHeight="1">
      <c r="A4" s="614"/>
      <c r="B4" s="518"/>
      <c r="C4" s="623"/>
      <c r="D4" s="620" t="s">
        <v>209</v>
      </c>
      <c r="E4" s="620" t="s">
        <v>210</v>
      </c>
      <c r="F4" s="705" t="s">
        <v>213</v>
      </c>
      <c r="G4" s="705" t="s">
        <v>215</v>
      </c>
      <c r="H4" s="705" t="s">
        <v>216</v>
      </c>
      <c r="I4" s="705" t="s">
        <v>53</v>
      </c>
      <c r="J4" s="708" t="s">
        <v>217</v>
      </c>
      <c r="K4" s="3"/>
    </row>
    <row r="5" spans="1:22" ht="20.100000000000001" customHeight="1">
      <c r="A5" s="10" t="s">
        <v>158</v>
      </c>
      <c r="B5" s="138">
        <v>17791</v>
      </c>
      <c r="C5" s="693">
        <f t="shared" ref="C5:C12" si="0">SUM(D5:J5)</f>
        <v>3458</v>
      </c>
      <c r="D5" s="126">
        <v>419</v>
      </c>
      <c r="E5" s="126">
        <v>458</v>
      </c>
      <c r="F5" s="126">
        <v>656</v>
      </c>
      <c r="G5" s="126">
        <v>601</v>
      </c>
      <c r="H5" s="126">
        <v>563</v>
      </c>
      <c r="I5" s="126">
        <v>420</v>
      </c>
      <c r="J5" s="709">
        <v>341</v>
      </c>
      <c r="K5" s="3"/>
    </row>
    <row r="6" spans="1:22" ht="20.100000000000001" customHeight="1">
      <c r="A6" s="677">
        <v>19</v>
      </c>
      <c r="B6" s="138">
        <v>18250</v>
      </c>
      <c r="C6" s="693">
        <f t="shared" si="0"/>
        <v>3554</v>
      </c>
      <c r="D6" s="126">
        <v>442</v>
      </c>
      <c r="E6" s="126">
        <v>508</v>
      </c>
      <c r="F6" s="126">
        <v>651</v>
      </c>
      <c r="G6" s="126">
        <v>593</v>
      </c>
      <c r="H6" s="126">
        <v>664</v>
      </c>
      <c r="I6" s="126">
        <v>401</v>
      </c>
      <c r="J6" s="709">
        <v>295</v>
      </c>
      <c r="K6" s="3"/>
    </row>
    <row r="7" spans="1:22" ht="20.100000000000001" customHeight="1">
      <c r="A7" s="677">
        <v>20</v>
      </c>
      <c r="B7" s="138">
        <v>18756</v>
      </c>
      <c r="C7" s="693">
        <f t="shared" si="0"/>
        <v>3690</v>
      </c>
      <c r="D7" s="126">
        <v>453</v>
      </c>
      <c r="E7" s="126">
        <v>534</v>
      </c>
      <c r="F7" s="126">
        <v>721</v>
      </c>
      <c r="G7" s="126">
        <v>597</v>
      </c>
      <c r="H7" s="126">
        <v>655</v>
      </c>
      <c r="I7" s="126">
        <v>416</v>
      </c>
      <c r="J7" s="709">
        <v>314</v>
      </c>
      <c r="K7" s="3"/>
    </row>
    <row r="8" spans="1:22" ht="20.100000000000001" customHeight="1">
      <c r="A8" s="677">
        <v>21</v>
      </c>
      <c r="B8" s="138">
        <v>19086</v>
      </c>
      <c r="C8" s="693">
        <f t="shared" si="0"/>
        <v>3885</v>
      </c>
      <c r="D8" s="126">
        <v>563</v>
      </c>
      <c r="E8" s="126">
        <v>533</v>
      </c>
      <c r="F8" s="126">
        <v>756</v>
      </c>
      <c r="G8" s="126">
        <v>602</v>
      </c>
      <c r="H8" s="126">
        <v>676</v>
      </c>
      <c r="I8" s="126">
        <v>417</v>
      </c>
      <c r="J8" s="709">
        <v>338</v>
      </c>
      <c r="K8" s="3"/>
    </row>
    <row r="9" spans="1:22" ht="20.100000000000001" customHeight="1">
      <c r="A9" s="677">
        <v>22</v>
      </c>
      <c r="B9" s="138">
        <v>19173</v>
      </c>
      <c r="C9" s="693">
        <f t="shared" si="0"/>
        <v>4169</v>
      </c>
      <c r="D9" s="126">
        <v>730</v>
      </c>
      <c r="E9" s="126">
        <v>602</v>
      </c>
      <c r="F9" s="126">
        <v>812</v>
      </c>
      <c r="G9" s="126">
        <v>609</v>
      </c>
      <c r="H9" s="126">
        <v>619</v>
      </c>
      <c r="I9" s="126">
        <v>383</v>
      </c>
      <c r="J9" s="709">
        <v>414</v>
      </c>
      <c r="K9" s="3"/>
    </row>
    <row r="10" spans="1:22" ht="20.100000000000001" customHeight="1">
      <c r="A10" s="677">
        <v>23</v>
      </c>
      <c r="B10" s="138">
        <v>19578</v>
      </c>
      <c r="C10" s="693">
        <f t="shared" si="0"/>
        <v>4419</v>
      </c>
      <c r="D10" s="126">
        <v>844</v>
      </c>
      <c r="E10" s="126">
        <v>619</v>
      </c>
      <c r="F10" s="126">
        <v>909</v>
      </c>
      <c r="G10" s="126">
        <v>590</v>
      </c>
      <c r="H10" s="126">
        <v>659</v>
      </c>
      <c r="I10" s="126">
        <v>405</v>
      </c>
      <c r="J10" s="709">
        <v>393</v>
      </c>
      <c r="K10" s="3"/>
    </row>
    <row r="11" spans="1:22" ht="20.100000000000001" customHeight="1">
      <c r="A11" s="677">
        <v>24</v>
      </c>
      <c r="B11" s="138">
        <v>20328</v>
      </c>
      <c r="C11" s="693">
        <f t="shared" si="0"/>
        <v>4572</v>
      </c>
      <c r="D11" s="126">
        <v>889</v>
      </c>
      <c r="E11" s="126">
        <v>597</v>
      </c>
      <c r="F11" s="126">
        <v>950</v>
      </c>
      <c r="G11" s="126">
        <v>665</v>
      </c>
      <c r="H11" s="126">
        <v>672</v>
      </c>
      <c r="I11" s="126">
        <v>414</v>
      </c>
      <c r="J11" s="709">
        <v>385</v>
      </c>
      <c r="K11" s="3"/>
    </row>
    <row r="12" spans="1:22" ht="20.100000000000001" customHeight="1">
      <c r="A12" s="678">
        <v>25</v>
      </c>
      <c r="B12" s="139">
        <v>20943</v>
      </c>
      <c r="C12" s="694">
        <f t="shared" si="0"/>
        <v>4695</v>
      </c>
      <c r="D12" s="127">
        <v>864</v>
      </c>
      <c r="E12" s="126">
        <v>627</v>
      </c>
      <c r="F12" s="127">
        <v>902</v>
      </c>
      <c r="G12" s="126">
        <v>834</v>
      </c>
      <c r="H12" s="126">
        <v>655</v>
      </c>
      <c r="I12" s="126">
        <v>412</v>
      </c>
      <c r="J12" s="710">
        <v>401</v>
      </c>
      <c r="K12" s="3"/>
    </row>
    <row r="13" spans="1:22" ht="20.100000000000001" customHeight="1">
      <c r="A13" s="677">
        <v>26</v>
      </c>
      <c r="B13" s="126">
        <v>21390</v>
      </c>
      <c r="C13" s="693">
        <v>4760</v>
      </c>
      <c r="D13" s="126">
        <v>872</v>
      </c>
      <c r="E13" s="702">
        <v>608</v>
      </c>
      <c r="F13" s="126">
        <v>946</v>
      </c>
      <c r="G13" s="702">
        <v>799</v>
      </c>
      <c r="H13" s="702">
        <v>701</v>
      </c>
      <c r="I13" s="702">
        <v>433</v>
      </c>
      <c r="J13" s="711">
        <v>401</v>
      </c>
      <c r="K13" s="3"/>
    </row>
    <row r="14" spans="1:22" ht="20.100000000000001" customHeight="1">
      <c r="A14" s="678">
        <v>27</v>
      </c>
      <c r="B14" s="139">
        <v>21741</v>
      </c>
      <c r="C14" s="694">
        <v>4394</v>
      </c>
      <c r="D14" s="127">
        <v>630</v>
      </c>
      <c r="E14" s="127">
        <v>561</v>
      </c>
      <c r="F14" s="127">
        <v>873</v>
      </c>
      <c r="G14" s="127">
        <v>844</v>
      </c>
      <c r="H14" s="127">
        <v>699</v>
      </c>
      <c r="I14" s="127">
        <v>389</v>
      </c>
      <c r="J14" s="712">
        <v>398</v>
      </c>
      <c r="K14" s="3"/>
    </row>
    <row r="15" spans="1:22" ht="20.100000000000001" customHeight="1">
      <c r="A15" s="679">
        <v>28</v>
      </c>
      <c r="B15" s="686">
        <v>21885</v>
      </c>
      <c r="C15" s="695">
        <f t="shared" ref="C15:C20" si="1">SUM(D15:J15)</f>
        <v>4261</v>
      </c>
      <c r="D15" s="686">
        <v>601</v>
      </c>
      <c r="E15" s="686">
        <v>453</v>
      </c>
      <c r="F15" s="686">
        <v>872</v>
      </c>
      <c r="G15" s="686">
        <v>832</v>
      </c>
      <c r="H15" s="686">
        <v>703</v>
      </c>
      <c r="I15" s="686">
        <v>429</v>
      </c>
      <c r="J15" s="713">
        <v>371</v>
      </c>
      <c r="K15" s="3"/>
    </row>
    <row r="16" spans="1:22" ht="20.100000000000001" customHeight="1">
      <c r="A16" s="680">
        <v>29</v>
      </c>
      <c r="B16" s="140">
        <v>22089</v>
      </c>
      <c r="C16" s="695">
        <f t="shared" si="1"/>
        <v>4362</v>
      </c>
      <c r="D16" s="128">
        <v>523</v>
      </c>
      <c r="E16" s="128">
        <v>476</v>
      </c>
      <c r="F16" s="128">
        <v>922</v>
      </c>
      <c r="G16" s="128">
        <v>855</v>
      </c>
      <c r="H16" s="128">
        <v>770</v>
      </c>
      <c r="I16" s="128">
        <v>457</v>
      </c>
      <c r="J16" s="714">
        <v>359</v>
      </c>
      <c r="K16" s="3"/>
    </row>
    <row r="17" spans="1:11" ht="20.100000000000001" customHeight="1">
      <c r="A17" s="680">
        <v>30</v>
      </c>
      <c r="B17" s="686">
        <v>22170</v>
      </c>
      <c r="C17" s="695">
        <f t="shared" si="1"/>
        <v>4482</v>
      </c>
      <c r="D17" s="686">
        <v>540</v>
      </c>
      <c r="E17" s="686">
        <v>495</v>
      </c>
      <c r="F17" s="686">
        <v>1083</v>
      </c>
      <c r="G17" s="686">
        <v>775</v>
      </c>
      <c r="H17" s="686">
        <v>784</v>
      </c>
      <c r="I17" s="686">
        <v>452</v>
      </c>
      <c r="J17" s="713">
        <v>353</v>
      </c>
      <c r="K17" s="3"/>
    </row>
    <row r="18" spans="1:11" ht="20.100000000000001" customHeight="1">
      <c r="A18" s="680" t="s">
        <v>311</v>
      </c>
      <c r="B18" s="140">
        <v>22148</v>
      </c>
      <c r="C18" s="695">
        <f t="shared" si="1"/>
        <v>4437</v>
      </c>
      <c r="D18" s="128">
        <v>526</v>
      </c>
      <c r="E18" s="128">
        <v>455</v>
      </c>
      <c r="F18" s="128">
        <v>1060</v>
      </c>
      <c r="G18" s="128">
        <v>737</v>
      </c>
      <c r="H18" s="128">
        <v>836</v>
      </c>
      <c r="I18" s="128">
        <v>472</v>
      </c>
      <c r="J18" s="714">
        <v>351</v>
      </c>
      <c r="K18" s="3"/>
    </row>
    <row r="19" spans="1:11" ht="20.100000000000001" customHeight="1">
      <c r="A19" s="681">
        <v>2</v>
      </c>
      <c r="B19" s="687">
        <v>22106</v>
      </c>
      <c r="C19" s="696">
        <f t="shared" si="1"/>
        <v>4415</v>
      </c>
      <c r="D19" s="702">
        <v>554</v>
      </c>
      <c r="E19" s="702">
        <v>427</v>
      </c>
      <c r="F19" s="702">
        <v>1083</v>
      </c>
      <c r="G19" s="702">
        <v>772</v>
      </c>
      <c r="H19" s="702">
        <v>764</v>
      </c>
      <c r="I19" s="702">
        <v>503</v>
      </c>
      <c r="J19" s="711">
        <v>312</v>
      </c>
      <c r="K19" s="3"/>
    </row>
    <row r="20" spans="1:11" ht="20.100000000000001" customHeight="1">
      <c r="A20" s="678">
        <v>3</v>
      </c>
      <c r="B20" s="688">
        <v>21977</v>
      </c>
      <c r="C20" s="697">
        <f t="shared" si="1"/>
        <v>4478</v>
      </c>
      <c r="D20" s="127">
        <v>516</v>
      </c>
      <c r="E20" s="127">
        <v>434</v>
      </c>
      <c r="F20" s="127">
        <v>1090</v>
      </c>
      <c r="G20" s="127">
        <v>752</v>
      </c>
      <c r="H20" s="127">
        <v>780</v>
      </c>
      <c r="I20" s="127">
        <v>538</v>
      </c>
      <c r="J20" s="712">
        <v>368</v>
      </c>
      <c r="K20" s="3"/>
    </row>
    <row r="21" spans="1:11" ht="20.100000000000001" customHeight="1">
      <c r="A21" s="682">
        <v>4</v>
      </c>
      <c r="B21" s="689">
        <v>21653</v>
      </c>
      <c r="C21" s="698">
        <v>4433</v>
      </c>
      <c r="D21" s="686">
        <v>505</v>
      </c>
      <c r="E21" s="686">
        <v>476</v>
      </c>
      <c r="F21" s="686">
        <v>1069</v>
      </c>
      <c r="G21" s="686">
        <v>742</v>
      </c>
      <c r="H21" s="686">
        <v>766</v>
      </c>
      <c r="I21" s="686">
        <v>559</v>
      </c>
      <c r="J21" s="713">
        <v>316</v>
      </c>
      <c r="K21" s="3"/>
    </row>
    <row r="22" spans="1:11" ht="20.100000000000001" customHeight="1">
      <c r="A22" s="682">
        <v>5</v>
      </c>
      <c r="B22" s="690">
        <v>21506</v>
      </c>
      <c r="C22" s="699">
        <v>4565</v>
      </c>
      <c r="D22" s="703">
        <v>500</v>
      </c>
      <c r="E22" s="703">
        <v>512</v>
      </c>
      <c r="F22" s="703">
        <v>1100</v>
      </c>
      <c r="G22" s="703">
        <v>808</v>
      </c>
      <c r="H22" s="703">
        <v>771</v>
      </c>
      <c r="I22" s="703">
        <v>561</v>
      </c>
      <c r="J22" s="713">
        <v>313</v>
      </c>
      <c r="K22" s="3"/>
    </row>
    <row r="23" spans="1:11" s="70" customFormat="1" ht="19.5" customHeight="1">
      <c r="A23" s="683">
        <v>6</v>
      </c>
      <c r="B23" s="141">
        <v>21227</v>
      </c>
      <c r="C23" s="700">
        <v>4569</v>
      </c>
      <c r="D23" s="129">
        <v>472</v>
      </c>
      <c r="E23" s="129">
        <v>521</v>
      </c>
      <c r="F23" s="129">
        <v>1110</v>
      </c>
      <c r="G23" s="129">
        <v>805</v>
      </c>
      <c r="H23" s="129">
        <v>801</v>
      </c>
      <c r="I23" s="129">
        <v>547</v>
      </c>
      <c r="J23" s="715">
        <v>313</v>
      </c>
      <c r="K23" s="70"/>
    </row>
    <row r="24" spans="1:11" s="70" customFormat="1" ht="20.100000000000001" customHeight="1">
      <c r="A24" s="2"/>
      <c r="B24" s="2"/>
      <c r="C24" s="2"/>
      <c r="D24" s="2"/>
      <c r="E24" s="2"/>
      <c r="F24" s="70"/>
      <c r="G24" s="70"/>
      <c r="H24" s="70"/>
      <c r="I24" s="42" t="s">
        <v>205</v>
      </c>
      <c r="J24" s="42"/>
      <c r="K24" s="70"/>
    </row>
    <row r="25" spans="1:11" ht="20.100000000000001" customHeight="1">
      <c r="A25" s="61" t="s">
        <v>199</v>
      </c>
      <c r="B25" s="2" t="s">
        <v>232</v>
      </c>
      <c r="C25" s="2"/>
      <c r="D25" s="2"/>
      <c r="E25" s="2"/>
      <c r="F25" s="2"/>
      <c r="G25" s="2"/>
      <c r="H25" s="2"/>
      <c r="I25" s="2"/>
      <c r="J25" s="2"/>
    </row>
    <row r="26" spans="1:11" ht="20.100000000000001" customHeight="1">
      <c r="A26" s="3"/>
      <c r="B26" s="3"/>
      <c r="C26" s="3"/>
      <c r="D26" s="3"/>
      <c r="E26" s="3"/>
      <c r="F26" s="706"/>
      <c r="G26" s="3"/>
      <c r="H26" s="3"/>
      <c r="I26" s="3"/>
      <c r="J26" s="3"/>
    </row>
    <row r="27" spans="1:11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1" ht="20.100000000000001" customHeight="1"/>
    <row r="29" spans="1:11" ht="20.100000000000001" customHeight="1"/>
    <row r="30" spans="1:11" ht="20.100000000000001" customHeight="1"/>
    <row r="31" spans="1:11" ht="22.5" customHeight="1"/>
    <row r="32" spans="1:11" ht="22.5" customHeight="1"/>
    <row r="33" ht="22.5" customHeight="1"/>
    <row r="34" ht="22.5" customHeight="1"/>
  </sheetData>
  <protectedRanges>
    <protectedRange sqref="D2:K3 B2:C4 D4:J4 B23:K24 B1:K1 B5:J5 B6:B13 D6:J13 A1:A16 C6:C16 A23:A36" name="範囲1"/>
    <protectedRange sqref="B14:B16 D14:J16" name="範囲1_3"/>
    <protectedRange sqref="A17:A22 C17:C22" name="範囲1_1"/>
    <protectedRange sqref="B17:B22 D17:J22" name="範囲1_3_1"/>
  </protectedRanges>
  <mergeCells count="7">
    <mergeCell ref="A1:J1"/>
    <mergeCell ref="I2:J2"/>
    <mergeCell ref="C3:J3"/>
    <mergeCell ref="A24:E24"/>
    <mergeCell ref="I24:J24"/>
    <mergeCell ref="A3:A4"/>
    <mergeCell ref="B3:B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2"/>
  <sheetViews>
    <sheetView topLeftCell="A46" zoomScaleSheetLayoutView="100" workbookViewId="0">
      <selection activeCell="N62" sqref="N62"/>
    </sheetView>
  </sheetViews>
  <sheetFormatPr defaultRowHeight="12"/>
  <cols>
    <col min="1" max="2" width="15.83203125" style="608" customWidth="1"/>
    <col min="3" max="9" width="12.83203125" style="608" customWidth="1"/>
    <col min="10" max="252" width="9.33203125" style="608" customWidth="1"/>
    <col min="253" max="253" width="11" style="608" customWidth="1"/>
    <col min="254" max="254" width="12" style="608" customWidth="1"/>
    <col min="255" max="255" width="12.33203125" style="608" customWidth="1"/>
    <col min="256" max="262" width="10.83203125" style="608" customWidth="1"/>
    <col min="263" max="263" width="8.1640625" style="608" customWidth="1"/>
    <col min="264" max="508" width="9.33203125" style="608" customWidth="1"/>
    <col min="509" max="509" width="11" style="608" customWidth="1"/>
    <col min="510" max="510" width="12" style="608" customWidth="1"/>
    <col min="511" max="511" width="12.33203125" style="608" customWidth="1"/>
    <col min="512" max="518" width="10.83203125" style="608" customWidth="1"/>
    <col min="519" max="519" width="8.1640625" style="608" customWidth="1"/>
    <col min="520" max="764" width="9.33203125" style="608" customWidth="1"/>
    <col min="765" max="765" width="11" style="608" customWidth="1"/>
    <col min="766" max="766" width="12" style="608" customWidth="1"/>
    <col min="767" max="767" width="12.33203125" style="608" customWidth="1"/>
    <col min="768" max="774" width="10.83203125" style="608" customWidth="1"/>
    <col min="775" max="775" width="8.1640625" style="608" customWidth="1"/>
    <col min="776" max="1020" width="9.33203125" style="608" customWidth="1"/>
    <col min="1021" max="1021" width="11" style="608" customWidth="1"/>
    <col min="1022" max="1022" width="12" style="608" customWidth="1"/>
    <col min="1023" max="1023" width="12.33203125" style="608" customWidth="1"/>
    <col min="1024" max="1030" width="10.83203125" style="608" customWidth="1"/>
    <col min="1031" max="1031" width="8.1640625" style="608" customWidth="1"/>
    <col min="1032" max="1276" width="9.33203125" style="608" customWidth="1"/>
    <col min="1277" max="1277" width="11" style="608" customWidth="1"/>
    <col min="1278" max="1278" width="12" style="608" customWidth="1"/>
    <col min="1279" max="1279" width="12.33203125" style="608" customWidth="1"/>
    <col min="1280" max="1286" width="10.83203125" style="608" customWidth="1"/>
    <col min="1287" max="1287" width="8.1640625" style="608" customWidth="1"/>
    <col min="1288" max="1532" width="9.33203125" style="608" customWidth="1"/>
    <col min="1533" max="1533" width="11" style="608" customWidth="1"/>
    <col min="1534" max="1534" width="12" style="608" customWidth="1"/>
    <col min="1535" max="1535" width="12.33203125" style="608" customWidth="1"/>
    <col min="1536" max="1542" width="10.83203125" style="608" customWidth="1"/>
    <col min="1543" max="1543" width="8.1640625" style="608" customWidth="1"/>
    <col min="1544" max="1788" width="9.33203125" style="608" customWidth="1"/>
    <col min="1789" max="1789" width="11" style="608" customWidth="1"/>
    <col min="1790" max="1790" width="12" style="608" customWidth="1"/>
    <col min="1791" max="1791" width="12.33203125" style="608" customWidth="1"/>
    <col min="1792" max="1798" width="10.83203125" style="608" customWidth="1"/>
    <col min="1799" max="1799" width="8.1640625" style="608" customWidth="1"/>
    <col min="1800" max="2044" width="9.33203125" style="608" customWidth="1"/>
    <col min="2045" max="2045" width="11" style="608" customWidth="1"/>
    <col min="2046" max="2046" width="12" style="608" customWidth="1"/>
    <col min="2047" max="2047" width="12.33203125" style="608" customWidth="1"/>
    <col min="2048" max="2054" width="10.83203125" style="608" customWidth="1"/>
    <col min="2055" max="2055" width="8.1640625" style="608" customWidth="1"/>
    <col min="2056" max="2300" width="9.33203125" style="608" customWidth="1"/>
    <col min="2301" max="2301" width="11" style="608" customWidth="1"/>
    <col min="2302" max="2302" width="12" style="608" customWidth="1"/>
    <col min="2303" max="2303" width="12.33203125" style="608" customWidth="1"/>
    <col min="2304" max="2310" width="10.83203125" style="608" customWidth="1"/>
    <col min="2311" max="2311" width="8.1640625" style="608" customWidth="1"/>
    <col min="2312" max="2556" width="9.33203125" style="608" customWidth="1"/>
    <col min="2557" max="2557" width="11" style="608" customWidth="1"/>
    <col min="2558" max="2558" width="12" style="608" customWidth="1"/>
    <col min="2559" max="2559" width="12.33203125" style="608" customWidth="1"/>
    <col min="2560" max="2566" width="10.83203125" style="608" customWidth="1"/>
    <col min="2567" max="2567" width="8.1640625" style="608" customWidth="1"/>
    <col min="2568" max="2812" width="9.33203125" style="608" customWidth="1"/>
    <col min="2813" max="2813" width="11" style="608" customWidth="1"/>
    <col min="2814" max="2814" width="12" style="608" customWidth="1"/>
    <col min="2815" max="2815" width="12.33203125" style="608" customWidth="1"/>
    <col min="2816" max="2822" width="10.83203125" style="608" customWidth="1"/>
    <col min="2823" max="2823" width="8.1640625" style="608" customWidth="1"/>
    <col min="2824" max="3068" width="9.33203125" style="608" customWidth="1"/>
    <col min="3069" max="3069" width="11" style="608" customWidth="1"/>
    <col min="3070" max="3070" width="12" style="608" customWidth="1"/>
    <col min="3071" max="3071" width="12.33203125" style="608" customWidth="1"/>
    <col min="3072" max="3078" width="10.83203125" style="608" customWidth="1"/>
    <col min="3079" max="3079" width="8.1640625" style="608" customWidth="1"/>
    <col min="3080" max="3324" width="9.33203125" style="608" customWidth="1"/>
    <col min="3325" max="3325" width="11" style="608" customWidth="1"/>
    <col min="3326" max="3326" width="12" style="608" customWidth="1"/>
    <col min="3327" max="3327" width="12.33203125" style="608" customWidth="1"/>
    <col min="3328" max="3334" width="10.83203125" style="608" customWidth="1"/>
    <col min="3335" max="3335" width="8.1640625" style="608" customWidth="1"/>
    <col min="3336" max="3580" width="9.33203125" style="608" customWidth="1"/>
    <col min="3581" max="3581" width="11" style="608" customWidth="1"/>
    <col min="3582" max="3582" width="12" style="608" customWidth="1"/>
    <col min="3583" max="3583" width="12.33203125" style="608" customWidth="1"/>
    <col min="3584" max="3590" width="10.83203125" style="608" customWidth="1"/>
    <col min="3591" max="3591" width="8.1640625" style="608" customWidth="1"/>
    <col min="3592" max="3836" width="9.33203125" style="608" customWidth="1"/>
    <col min="3837" max="3837" width="11" style="608" customWidth="1"/>
    <col min="3838" max="3838" width="12" style="608" customWidth="1"/>
    <col min="3839" max="3839" width="12.33203125" style="608" customWidth="1"/>
    <col min="3840" max="3846" width="10.83203125" style="608" customWidth="1"/>
    <col min="3847" max="3847" width="8.1640625" style="608" customWidth="1"/>
    <col min="3848" max="4092" width="9.33203125" style="608" customWidth="1"/>
    <col min="4093" max="4093" width="11" style="608" customWidth="1"/>
    <col min="4094" max="4094" width="12" style="608" customWidth="1"/>
    <col min="4095" max="4095" width="12.33203125" style="608" customWidth="1"/>
    <col min="4096" max="4102" width="10.83203125" style="608" customWidth="1"/>
    <col min="4103" max="4103" width="8.1640625" style="608" customWidth="1"/>
    <col min="4104" max="4348" width="9.33203125" style="608" customWidth="1"/>
    <col min="4349" max="4349" width="11" style="608" customWidth="1"/>
    <col min="4350" max="4350" width="12" style="608" customWidth="1"/>
    <col min="4351" max="4351" width="12.33203125" style="608" customWidth="1"/>
    <col min="4352" max="4358" width="10.83203125" style="608" customWidth="1"/>
    <col min="4359" max="4359" width="8.1640625" style="608" customWidth="1"/>
    <col min="4360" max="4604" width="9.33203125" style="608" customWidth="1"/>
    <col min="4605" max="4605" width="11" style="608" customWidth="1"/>
    <col min="4606" max="4606" width="12" style="608" customWidth="1"/>
    <col min="4607" max="4607" width="12.33203125" style="608" customWidth="1"/>
    <col min="4608" max="4614" width="10.83203125" style="608" customWidth="1"/>
    <col min="4615" max="4615" width="8.1640625" style="608" customWidth="1"/>
    <col min="4616" max="4860" width="9.33203125" style="608" customWidth="1"/>
    <col min="4861" max="4861" width="11" style="608" customWidth="1"/>
    <col min="4862" max="4862" width="12" style="608" customWidth="1"/>
    <col min="4863" max="4863" width="12.33203125" style="608" customWidth="1"/>
    <col min="4864" max="4870" width="10.83203125" style="608" customWidth="1"/>
    <col min="4871" max="4871" width="8.1640625" style="608" customWidth="1"/>
    <col min="4872" max="5116" width="9.33203125" style="608" customWidth="1"/>
    <col min="5117" max="5117" width="11" style="608" customWidth="1"/>
    <col min="5118" max="5118" width="12" style="608" customWidth="1"/>
    <col min="5119" max="5119" width="12.33203125" style="608" customWidth="1"/>
    <col min="5120" max="5126" width="10.83203125" style="608" customWidth="1"/>
    <col min="5127" max="5127" width="8.1640625" style="608" customWidth="1"/>
    <col min="5128" max="5372" width="9.33203125" style="608" customWidth="1"/>
    <col min="5373" max="5373" width="11" style="608" customWidth="1"/>
    <col min="5374" max="5374" width="12" style="608" customWidth="1"/>
    <col min="5375" max="5375" width="12.33203125" style="608" customWidth="1"/>
    <col min="5376" max="5382" width="10.83203125" style="608" customWidth="1"/>
    <col min="5383" max="5383" width="8.1640625" style="608" customWidth="1"/>
    <col min="5384" max="5628" width="9.33203125" style="608" customWidth="1"/>
    <col min="5629" max="5629" width="11" style="608" customWidth="1"/>
    <col min="5630" max="5630" width="12" style="608" customWidth="1"/>
    <col min="5631" max="5631" width="12.33203125" style="608" customWidth="1"/>
    <col min="5632" max="5638" width="10.83203125" style="608" customWidth="1"/>
    <col min="5639" max="5639" width="8.1640625" style="608" customWidth="1"/>
    <col min="5640" max="5884" width="9.33203125" style="608" customWidth="1"/>
    <col min="5885" max="5885" width="11" style="608" customWidth="1"/>
    <col min="5886" max="5886" width="12" style="608" customWidth="1"/>
    <col min="5887" max="5887" width="12.33203125" style="608" customWidth="1"/>
    <col min="5888" max="5894" width="10.83203125" style="608" customWidth="1"/>
    <col min="5895" max="5895" width="8.1640625" style="608" customWidth="1"/>
    <col min="5896" max="6140" width="9.33203125" style="608" customWidth="1"/>
    <col min="6141" max="6141" width="11" style="608" customWidth="1"/>
    <col min="6142" max="6142" width="12" style="608" customWidth="1"/>
    <col min="6143" max="6143" width="12.33203125" style="608" customWidth="1"/>
    <col min="6144" max="6150" width="10.83203125" style="608" customWidth="1"/>
    <col min="6151" max="6151" width="8.1640625" style="608" customWidth="1"/>
    <col min="6152" max="6396" width="9.33203125" style="608" customWidth="1"/>
    <col min="6397" max="6397" width="11" style="608" customWidth="1"/>
    <col min="6398" max="6398" width="12" style="608" customWidth="1"/>
    <col min="6399" max="6399" width="12.33203125" style="608" customWidth="1"/>
    <col min="6400" max="6406" width="10.83203125" style="608" customWidth="1"/>
    <col min="6407" max="6407" width="8.1640625" style="608" customWidth="1"/>
    <col min="6408" max="6652" width="9.33203125" style="608" customWidth="1"/>
    <col min="6653" max="6653" width="11" style="608" customWidth="1"/>
    <col min="6654" max="6654" width="12" style="608" customWidth="1"/>
    <col min="6655" max="6655" width="12.33203125" style="608" customWidth="1"/>
    <col min="6656" max="6662" width="10.83203125" style="608" customWidth="1"/>
    <col min="6663" max="6663" width="8.1640625" style="608" customWidth="1"/>
    <col min="6664" max="6908" width="9.33203125" style="608" customWidth="1"/>
    <col min="6909" max="6909" width="11" style="608" customWidth="1"/>
    <col min="6910" max="6910" width="12" style="608" customWidth="1"/>
    <col min="6911" max="6911" width="12.33203125" style="608" customWidth="1"/>
    <col min="6912" max="6918" width="10.83203125" style="608" customWidth="1"/>
    <col min="6919" max="6919" width="8.1640625" style="608" customWidth="1"/>
    <col min="6920" max="7164" width="9.33203125" style="608" customWidth="1"/>
    <col min="7165" max="7165" width="11" style="608" customWidth="1"/>
    <col min="7166" max="7166" width="12" style="608" customWidth="1"/>
    <col min="7167" max="7167" width="12.33203125" style="608" customWidth="1"/>
    <col min="7168" max="7174" width="10.83203125" style="608" customWidth="1"/>
    <col min="7175" max="7175" width="8.1640625" style="608" customWidth="1"/>
    <col min="7176" max="7420" width="9.33203125" style="608" customWidth="1"/>
    <col min="7421" max="7421" width="11" style="608" customWidth="1"/>
    <col min="7422" max="7422" width="12" style="608" customWidth="1"/>
    <col min="7423" max="7423" width="12.33203125" style="608" customWidth="1"/>
    <col min="7424" max="7430" width="10.83203125" style="608" customWidth="1"/>
    <col min="7431" max="7431" width="8.1640625" style="608" customWidth="1"/>
    <col min="7432" max="7676" width="9.33203125" style="608" customWidth="1"/>
    <col min="7677" max="7677" width="11" style="608" customWidth="1"/>
    <col min="7678" max="7678" width="12" style="608" customWidth="1"/>
    <col min="7679" max="7679" width="12.33203125" style="608" customWidth="1"/>
    <col min="7680" max="7686" width="10.83203125" style="608" customWidth="1"/>
    <col min="7687" max="7687" width="8.1640625" style="608" customWidth="1"/>
    <col min="7688" max="7932" width="9.33203125" style="608" customWidth="1"/>
    <col min="7933" max="7933" width="11" style="608" customWidth="1"/>
    <col min="7934" max="7934" width="12" style="608" customWidth="1"/>
    <col min="7935" max="7935" width="12.33203125" style="608" customWidth="1"/>
    <col min="7936" max="7942" width="10.83203125" style="608" customWidth="1"/>
    <col min="7943" max="7943" width="8.1640625" style="608" customWidth="1"/>
    <col min="7944" max="8188" width="9.33203125" style="608" customWidth="1"/>
    <col min="8189" max="8189" width="11" style="608" customWidth="1"/>
    <col min="8190" max="8190" width="12" style="608" customWidth="1"/>
    <col min="8191" max="8191" width="12.33203125" style="608" customWidth="1"/>
    <col min="8192" max="8198" width="10.83203125" style="608" customWidth="1"/>
    <col min="8199" max="8199" width="8.1640625" style="608" customWidth="1"/>
    <col min="8200" max="8444" width="9.33203125" style="608" customWidth="1"/>
    <col min="8445" max="8445" width="11" style="608" customWidth="1"/>
    <col min="8446" max="8446" width="12" style="608" customWidth="1"/>
    <col min="8447" max="8447" width="12.33203125" style="608" customWidth="1"/>
    <col min="8448" max="8454" width="10.83203125" style="608" customWidth="1"/>
    <col min="8455" max="8455" width="8.1640625" style="608" customWidth="1"/>
    <col min="8456" max="8700" width="9.33203125" style="608" customWidth="1"/>
    <col min="8701" max="8701" width="11" style="608" customWidth="1"/>
    <col min="8702" max="8702" width="12" style="608" customWidth="1"/>
    <col min="8703" max="8703" width="12.33203125" style="608" customWidth="1"/>
    <col min="8704" max="8710" width="10.83203125" style="608" customWidth="1"/>
    <col min="8711" max="8711" width="8.1640625" style="608" customWidth="1"/>
    <col min="8712" max="8956" width="9.33203125" style="608" customWidth="1"/>
    <col min="8957" max="8957" width="11" style="608" customWidth="1"/>
    <col min="8958" max="8958" width="12" style="608" customWidth="1"/>
    <col min="8959" max="8959" width="12.33203125" style="608" customWidth="1"/>
    <col min="8960" max="8966" width="10.83203125" style="608" customWidth="1"/>
    <col min="8967" max="8967" width="8.1640625" style="608" customWidth="1"/>
    <col min="8968" max="9212" width="9.33203125" style="608" customWidth="1"/>
    <col min="9213" max="9213" width="11" style="608" customWidth="1"/>
    <col min="9214" max="9214" width="12" style="608" customWidth="1"/>
    <col min="9215" max="9215" width="12.33203125" style="608" customWidth="1"/>
    <col min="9216" max="9222" width="10.83203125" style="608" customWidth="1"/>
    <col min="9223" max="9223" width="8.1640625" style="608" customWidth="1"/>
    <col min="9224" max="9468" width="9.33203125" style="608" customWidth="1"/>
    <col min="9469" max="9469" width="11" style="608" customWidth="1"/>
    <col min="9470" max="9470" width="12" style="608" customWidth="1"/>
    <col min="9471" max="9471" width="12.33203125" style="608" customWidth="1"/>
    <col min="9472" max="9478" width="10.83203125" style="608" customWidth="1"/>
    <col min="9479" max="9479" width="8.1640625" style="608" customWidth="1"/>
    <col min="9480" max="9724" width="9.33203125" style="608" customWidth="1"/>
    <col min="9725" max="9725" width="11" style="608" customWidth="1"/>
    <col min="9726" max="9726" width="12" style="608" customWidth="1"/>
    <col min="9727" max="9727" width="12.33203125" style="608" customWidth="1"/>
    <col min="9728" max="9734" width="10.83203125" style="608" customWidth="1"/>
    <col min="9735" max="9735" width="8.1640625" style="608" customWidth="1"/>
    <col min="9736" max="9980" width="9.33203125" style="608" customWidth="1"/>
    <col min="9981" max="9981" width="11" style="608" customWidth="1"/>
    <col min="9982" max="9982" width="12" style="608" customWidth="1"/>
    <col min="9983" max="9983" width="12.33203125" style="608" customWidth="1"/>
    <col min="9984" max="9990" width="10.83203125" style="608" customWidth="1"/>
    <col min="9991" max="9991" width="8.1640625" style="608" customWidth="1"/>
    <col min="9992" max="10236" width="9.33203125" style="608" customWidth="1"/>
    <col min="10237" max="10237" width="11" style="608" customWidth="1"/>
    <col min="10238" max="10238" width="12" style="608" customWidth="1"/>
    <col min="10239" max="10239" width="12.33203125" style="608" customWidth="1"/>
    <col min="10240" max="10246" width="10.83203125" style="608" customWidth="1"/>
    <col min="10247" max="10247" width="8.1640625" style="608" customWidth="1"/>
    <col min="10248" max="10492" width="9.33203125" style="608" customWidth="1"/>
    <col min="10493" max="10493" width="11" style="608" customWidth="1"/>
    <col min="10494" max="10494" width="12" style="608" customWidth="1"/>
    <col min="10495" max="10495" width="12.33203125" style="608" customWidth="1"/>
    <col min="10496" max="10502" width="10.83203125" style="608" customWidth="1"/>
    <col min="10503" max="10503" width="8.1640625" style="608" customWidth="1"/>
    <col min="10504" max="10748" width="9.33203125" style="608" customWidth="1"/>
    <col min="10749" max="10749" width="11" style="608" customWidth="1"/>
    <col min="10750" max="10750" width="12" style="608" customWidth="1"/>
    <col min="10751" max="10751" width="12.33203125" style="608" customWidth="1"/>
    <col min="10752" max="10758" width="10.83203125" style="608" customWidth="1"/>
    <col min="10759" max="10759" width="8.1640625" style="608" customWidth="1"/>
    <col min="10760" max="11004" width="9.33203125" style="608" customWidth="1"/>
    <col min="11005" max="11005" width="11" style="608" customWidth="1"/>
    <col min="11006" max="11006" width="12" style="608" customWidth="1"/>
    <col min="11007" max="11007" width="12.33203125" style="608" customWidth="1"/>
    <col min="11008" max="11014" width="10.83203125" style="608" customWidth="1"/>
    <col min="11015" max="11015" width="8.1640625" style="608" customWidth="1"/>
    <col min="11016" max="11260" width="9.33203125" style="608" customWidth="1"/>
    <col min="11261" max="11261" width="11" style="608" customWidth="1"/>
    <col min="11262" max="11262" width="12" style="608" customWidth="1"/>
    <col min="11263" max="11263" width="12.33203125" style="608" customWidth="1"/>
    <col min="11264" max="11270" width="10.83203125" style="608" customWidth="1"/>
    <col min="11271" max="11271" width="8.1640625" style="608" customWidth="1"/>
    <col min="11272" max="11516" width="9.33203125" style="608" customWidth="1"/>
    <col min="11517" max="11517" width="11" style="608" customWidth="1"/>
    <col min="11518" max="11518" width="12" style="608" customWidth="1"/>
    <col min="11519" max="11519" width="12.33203125" style="608" customWidth="1"/>
    <col min="11520" max="11526" width="10.83203125" style="608" customWidth="1"/>
    <col min="11527" max="11527" width="8.1640625" style="608" customWidth="1"/>
    <col min="11528" max="11772" width="9.33203125" style="608" customWidth="1"/>
    <col min="11773" max="11773" width="11" style="608" customWidth="1"/>
    <col min="11774" max="11774" width="12" style="608" customWidth="1"/>
    <col min="11775" max="11775" width="12.33203125" style="608" customWidth="1"/>
    <col min="11776" max="11782" width="10.83203125" style="608" customWidth="1"/>
    <col min="11783" max="11783" width="8.1640625" style="608" customWidth="1"/>
    <col min="11784" max="12028" width="9.33203125" style="608" customWidth="1"/>
    <col min="12029" max="12029" width="11" style="608" customWidth="1"/>
    <col min="12030" max="12030" width="12" style="608" customWidth="1"/>
    <col min="12031" max="12031" width="12.33203125" style="608" customWidth="1"/>
    <col min="12032" max="12038" width="10.83203125" style="608" customWidth="1"/>
    <col min="12039" max="12039" width="8.1640625" style="608" customWidth="1"/>
    <col min="12040" max="12284" width="9.33203125" style="608" customWidth="1"/>
    <col min="12285" max="12285" width="11" style="608" customWidth="1"/>
    <col min="12286" max="12286" width="12" style="608" customWidth="1"/>
    <col min="12287" max="12287" width="12.33203125" style="608" customWidth="1"/>
    <col min="12288" max="12294" width="10.83203125" style="608" customWidth="1"/>
    <col min="12295" max="12295" width="8.1640625" style="608" customWidth="1"/>
    <col min="12296" max="12540" width="9.33203125" style="608" customWidth="1"/>
    <col min="12541" max="12541" width="11" style="608" customWidth="1"/>
    <col min="12542" max="12542" width="12" style="608" customWidth="1"/>
    <col min="12543" max="12543" width="12.33203125" style="608" customWidth="1"/>
    <col min="12544" max="12550" width="10.83203125" style="608" customWidth="1"/>
    <col min="12551" max="12551" width="8.1640625" style="608" customWidth="1"/>
    <col min="12552" max="12796" width="9.33203125" style="608" customWidth="1"/>
    <col min="12797" max="12797" width="11" style="608" customWidth="1"/>
    <col min="12798" max="12798" width="12" style="608" customWidth="1"/>
    <col min="12799" max="12799" width="12.33203125" style="608" customWidth="1"/>
    <col min="12800" max="12806" width="10.83203125" style="608" customWidth="1"/>
    <col min="12807" max="12807" width="8.1640625" style="608" customWidth="1"/>
    <col min="12808" max="13052" width="9.33203125" style="608" customWidth="1"/>
    <col min="13053" max="13053" width="11" style="608" customWidth="1"/>
    <col min="13054" max="13054" width="12" style="608" customWidth="1"/>
    <col min="13055" max="13055" width="12.33203125" style="608" customWidth="1"/>
    <col min="13056" max="13062" width="10.83203125" style="608" customWidth="1"/>
    <col min="13063" max="13063" width="8.1640625" style="608" customWidth="1"/>
    <col min="13064" max="13308" width="9.33203125" style="608" customWidth="1"/>
    <col min="13309" max="13309" width="11" style="608" customWidth="1"/>
    <col min="13310" max="13310" width="12" style="608" customWidth="1"/>
    <col min="13311" max="13311" width="12.33203125" style="608" customWidth="1"/>
    <col min="13312" max="13318" width="10.83203125" style="608" customWidth="1"/>
    <col min="13319" max="13319" width="8.1640625" style="608" customWidth="1"/>
    <col min="13320" max="13564" width="9.33203125" style="608" customWidth="1"/>
    <col min="13565" max="13565" width="11" style="608" customWidth="1"/>
    <col min="13566" max="13566" width="12" style="608" customWidth="1"/>
    <col min="13567" max="13567" width="12.33203125" style="608" customWidth="1"/>
    <col min="13568" max="13574" width="10.83203125" style="608" customWidth="1"/>
    <col min="13575" max="13575" width="8.1640625" style="608" customWidth="1"/>
    <col min="13576" max="13820" width="9.33203125" style="608" customWidth="1"/>
    <col min="13821" max="13821" width="11" style="608" customWidth="1"/>
    <col min="13822" max="13822" width="12" style="608" customWidth="1"/>
    <col min="13823" max="13823" width="12.33203125" style="608" customWidth="1"/>
    <col min="13824" max="13830" width="10.83203125" style="608" customWidth="1"/>
    <col min="13831" max="13831" width="8.1640625" style="608" customWidth="1"/>
    <col min="13832" max="14076" width="9.33203125" style="608" customWidth="1"/>
    <col min="14077" max="14077" width="11" style="608" customWidth="1"/>
    <col min="14078" max="14078" width="12" style="608" customWidth="1"/>
    <col min="14079" max="14079" width="12.33203125" style="608" customWidth="1"/>
    <col min="14080" max="14086" width="10.83203125" style="608" customWidth="1"/>
    <col min="14087" max="14087" width="8.1640625" style="608" customWidth="1"/>
    <col min="14088" max="14332" width="9.33203125" style="608" customWidth="1"/>
    <col min="14333" max="14333" width="11" style="608" customWidth="1"/>
    <col min="14334" max="14334" width="12" style="608" customWidth="1"/>
    <col min="14335" max="14335" width="12.33203125" style="608" customWidth="1"/>
    <col min="14336" max="14342" width="10.83203125" style="608" customWidth="1"/>
    <col min="14343" max="14343" width="8.1640625" style="608" customWidth="1"/>
    <col min="14344" max="14588" width="9.33203125" style="608" customWidth="1"/>
    <col min="14589" max="14589" width="11" style="608" customWidth="1"/>
    <col min="14590" max="14590" width="12" style="608" customWidth="1"/>
    <col min="14591" max="14591" width="12.33203125" style="608" customWidth="1"/>
    <col min="14592" max="14598" width="10.83203125" style="608" customWidth="1"/>
    <col min="14599" max="14599" width="8.1640625" style="608" customWidth="1"/>
    <col min="14600" max="14844" width="9.33203125" style="608" customWidth="1"/>
    <col min="14845" max="14845" width="11" style="608" customWidth="1"/>
    <col min="14846" max="14846" width="12" style="608" customWidth="1"/>
    <col min="14847" max="14847" width="12.33203125" style="608" customWidth="1"/>
    <col min="14848" max="14854" width="10.83203125" style="608" customWidth="1"/>
    <col min="14855" max="14855" width="8.1640625" style="608" customWidth="1"/>
    <col min="14856" max="15100" width="9.33203125" style="608" customWidth="1"/>
    <col min="15101" max="15101" width="11" style="608" customWidth="1"/>
    <col min="15102" max="15102" width="12" style="608" customWidth="1"/>
    <col min="15103" max="15103" width="12.33203125" style="608" customWidth="1"/>
    <col min="15104" max="15110" width="10.83203125" style="608" customWidth="1"/>
    <col min="15111" max="15111" width="8.1640625" style="608" customWidth="1"/>
    <col min="15112" max="15356" width="9.33203125" style="608" customWidth="1"/>
    <col min="15357" max="15357" width="11" style="608" customWidth="1"/>
    <col min="15358" max="15358" width="12" style="608" customWidth="1"/>
    <col min="15359" max="15359" width="12.33203125" style="608" customWidth="1"/>
    <col min="15360" max="15366" width="10.83203125" style="608" customWidth="1"/>
    <col min="15367" max="15367" width="8.1640625" style="608" customWidth="1"/>
    <col min="15368" max="15612" width="9.33203125" style="608" customWidth="1"/>
    <col min="15613" max="15613" width="11" style="608" customWidth="1"/>
    <col min="15614" max="15614" width="12" style="608" customWidth="1"/>
    <col min="15615" max="15615" width="12.33203125" style="608" customWidth="1"/>
    <col min="15616" max="15622" width="10.83203125" style="608" customWidth="1"/>
    <col min="15623" max="15623" width="8.1640625" style="608" customWidth="1"/>
    <col min="15624" max="15868" width="9.33203125" style="608" customWidth="1"/>
    <col min="15869" max="15869" width="11" style="608" customWidth="1"/>
    <col min="15870" max="15870" width="12" style="608" customWidth="1"/>
    <col min="15871" max="15871" width="12.33203125" style="608" customWidth="1"/>
    <col min="15872" max="15878" width="10.83203125" style="608" customWidth="1"/>
    <col min="15879" max="15879" width="8.1640625" style="608" customWidth="1"/>
    <col min="15880" max="16124" width="9.33203125" style="608" customWidth="1"/>
    <col min="16125" max="16125" width="11" style="608" customWidth="1"/>
    <col min="16126" max="16126" width="12" style="608" customWidth="1"/>
    <col min="16127" max="16127" width="12.33203125" style="608" customWidth="1"/>
    <col min="16128" max="16134" width="10.83203125" style="608" customWidth="1"/>
    <col min="16135" max="16135" width="8.1640625" style="608" customWidth="1"/>
    <col min="16136" max="16384" width="9.33203125" style="608" customWidth="1"/>
  </cols>
  <sheetData>
    <row r="1" spans="1:9" s="674" customFormat="1" ht="20.100000000000001" customHeight="1">
      <c r="A1" s="5" t="s">
        <v>179</v>
      </c>
      <c r="B1" s="5"/>
      <c r="C1" s="5"/>
      <c r="D1" s="5"/>
      <c r="E1" s="5"/>
      <c r="F1" s="5"/>
      <c r="G1" s="5"/>
      <c r="H1" s="5"/>
      <c r="I1" s="5"/>
    </row>
    <row r="2" spans="1:9" s="70" customFormat="1" ht="20.100000000000001" customHeight="1">
      <c r="A2" s="101" t="s">
        <v>155</v>
      </c>
      <c r="B2" s="2"/>
      <c r="C2" s="2"/>
      <c r="D2" s="2"/>
      <c r="E2" s="2"/>
      <c r="F2" s="2"/>
      <c r="G2" s="2"/>
      <c r="H2" s="81" t="s">
        <v>251</v>
      </c>
      <c r="I2" s="81"/>
    </row>
    <row r="3" spans="1:9" ht="20.100000000000001" customHeight="1">
      <c r="A3" s="676" t="s">
        <v>79</v>
      </c>
      <c r="B3" s="722" t="s">
        <v>0</v>
      </c>
      <c r="C3" s="729"/>
      <c r="D3" s="729"/>
      <c r="E3" s="729"/>
      <c r="F3" s="729"/>
      <c r="G3" s="729"/>
      <c r="H3" s="729"/>
      <c r="I3" s="752"/>
    </row>
    <row r="4" spans="1:9" ht="20.100000000000001" customHeight="1">
      <c r="A4" s="614"/>
      <c r="B4" s="723"/>
      <c r="C4" s="730" t="s">
        <v>209</v>
      </c>
      <c r="D4" s="730" t="s">
        <v>210</v>
      </c>
      <c r="E4" s="741" t="s">
        <v>213</v>
      </c>
      <c r="F4" s="741" t="s">
        <v>215</v>
      </c>
      <c r="G4" s="741" t="s">
        <v>216</v>
      </c>
      <c r="H4" s="741" t="s">
        <v>53</v>
      </c>
      <c r="I4" s="755" t="s">
        <v>217</v>
      </c>
    </row>
    <row r="5" spans="1:9" ht="20.100000000000001" customHeight="1">
      <c r="A5" s="677">
        <v>19</v>
      </c>
      <c r="B5" s="126">
        <v>22900</v>
      </c>
      <c r="C5" s="630">
        <v>2423</v>
      </c>
      <c r="D5" s="630">
        <v>3509</v>
      </c>
      <c r="E5" s="126">
        <v>5371</v>
      </c>
      <c r="F5" s="126">
        <v>4761</v>
      </c>
      <c r="G5" s="126">
        <v>4057</v>
      </c>
      <c r="H5" s="126">
        <v>1786</v>
      </c>
      <c r="I5" s="709">
        <v>993</v>
      </c>
    </row>
    <row r="6" spans="1:9" ht="20.100000000000001" customHeight="1">
      <c r="A6" s="677">
        <v>20</v>
      </c>
      <c r="B6" s="126">
        <v>23846</v>
      </c>
      <c r="C6" s="126">
        <v>2602</v>
      </c>
      <c r="D6" s="126">
        <v>3578</v>
      </c>
      <c r="E6" s="126">
        <v>5818</v>
      </c>
      <c r="F6" s="126">
        <v>4893</v>
      </c>
      <c r="G6" s="126">
        <v>4364</v>
      </c>
      <c r="H6" s="126">
        <v>1722</v>
      </c>
      <c r="I6" s="709">
        <v>869</v>
      </c>
    </row>
    <row r="7" spans="1:9" ht="20.100000000000001" customHeight="1">
      <c r="A7" s="677">
        <v>21</v>
      </c>
      <c r="B7" s="126">
        <v>25155</v>
      </c>
      <c r="C7" s="126">
        <v>2828</v>
      </c>
      <c r="D7" s="126">
        <v>3506</v>
      </c>
      <c r="E7" s="126">
        <v>6483</v>
      </c>
      <c r="F7" s="126">
        <v>5024</v>
      </c>
      <c r="G7" s="126">
        <v>4546</v>
      </c>
      <c r="H7" s="126">
        <v>1900</v>
      </c>
      <c r="I7" s="709">
        <v>868</v>
      </c>
    </row>
    <row r="8" spans="1:9" ht="20.100000000000001" customHeight="1">
      <c r="A8" s="677">
        <v>22</v>
      </c>
      <c r="B8" s="126">
        <v>26753</v>
      </c>
      <c r="C8" s="126">
        <v>3502</v>
      </c>
      <c r="D8" s="126">
        <v>3960</v>
      </c>
      <c r="E8" s="126">
        <v>6718</v>
      </c>
      <c r="F8" s="126">
        <v>5178</v>
      </c>
      <c r="G8" s="126">
        <v>4357</v>
      </c>
      <c r="H8" s="126">
        <v>2051</v>
      </c>
      <c r="I8" s="709">
        <v>987</v>
      </c>
    </row>
    <row r="9" spans="1:9" ht="20.100000000000001" customHeight="1">
      <c r="A9" s="677">
        <v>23</v>
      </c>
      <c r="B9" s="126">
        <v>28689</v>
      </c>
      <c r="C9" s="126">
        <v>4674</v>
      </c>
      <c r="D9" s="126">
        <v>4170</v>
      </c>
      <c r="E9" s="126">
        <v>7409</v>
      </c>
      <c r="F9" s="126">
        <v>5091</v>
      </c>
      <c r="G9" s="126">
        <v>4140</v>
      </c>
      <c r="H9" s="126">
        <v>2068</v>
      </c>
      <c r="I9" s="709">
        <v>1137</v>
      </c>
    </row>
    <row r="10" spans="1:9" ht="20.100000000000001" customHeight="1">
      <c r="A10" s="677">
        <v>24</v>
      </c>
      <c r="B10" s="126">
        <v>29847</v>
      </c>
      <c r="C10" s="126">
        <v>5103</v>
      </c>
      <c r="D10" s="126">
        <v>4396</v>
      </c>
      <c r="E10" s="126">
        <v>7855</v>
      </c>
      <c r="F10" s="126">
        <v>5085</v>
      </c>
      <c r="G10" s="126">
        <v>4302</v>
      </c>
      <c r="H10" s="126">
        <v>2000</v>
      </c>
      <c r="I10" s="709">
        <v>1106</v>
      </c>
    </row>
    <row r="11" spans="1:9" ht="20.100000000000001" customHeight="1">
      <c r="A11" s="677">
        <v>25</v>
      </c>
      <c r="B11" s="126">
        <v>30945</v>
      </c>
      <c r="C11" s="126">
        <v>5013</v>
      </c>
      <c r="D11" s="126">
        <v>4421</v>
      </c>
      <c r="E11" s="126">
        <v>8021</v>
      </c>
      <c r="F11" s="126">
        <v>6086</v>
      </c>
      <c r="G11" s="126">
        <v>4372</v>
      </c>
      <c r="H11" s="126">
        <v>1861</v>
      </c>
      <c r="I11" s="709">
        <v>1171</v>
      </c>
    </row>
    <row r="12" spans="1:9" ht="20.100000000000001" customHeight="1">
      <c r="A12" s="677">
        <v>26</v>
      </c>
      <c r="B12" s="126">
        <v>31983</v>
      </c>
      <c r="C12" s="126">
        <v>4990</v>
      </c>
      <c r="D12" s="126">
        <v>4584</v>
      </c>
      <c r="E12" s="126">
        <v>8034</v>
      </c>
      <c r="F12" s="126">
        <v>6834</v>
      </c>
      <c r="G12" s="126">
        <v>4281</v>
      </c>
      <c r="H12" s="126">
        <v>1961</v>
      </c>
      <c r="I12" s="709">
        <v>1299</v>
      </c>
    </row>
    <row r="13" spans="1:9" ht="20.100000000000001" customHeight="1">
      <c r="A13" s="677">
        <v>27</v>
      </c>
      <c r="B13" s="127">
        <v>32258</v>
      </c>
      <c r="C13" s="127">
        <v>4946</v>
      </c>
      <c r="D13" s="127">
        <v>4515</v>
      </c>
      <c r="E13" s="127">
        <v>7841</v>
      </c>
      <c r="F13" s="127">
        <v>7118</v>
      </c>
      <c r="G13" s="127">
        <v>4607</v>
      </c>
      <c r="H13" s="127">
        <v>1879</v>
      </c>
      <c r="I13" s="712">
        <v>1352</v>
      </c>
    </row>
    <row r="14" spans="1:9" ht="20.100000000000001" customHeight="1">
      <c r="A14" s="718">
        <v>28</v>
      </c>
      <c r="B14" s="126">
        <f t="shared" ref="B14:B19" si="0">SUM(C14:I14)</f>
        <v>32559</v>
      </c>
      <c r="C14" s="126">
        <v>4762</v>
      </c>
      <c r="D14" s="126">
        <v>4491</v>
      </c>
      <c r="E14" s="126">
        <v>8008</v>
      </c>
      <c r="F14" s="126">
        <v>7224</v>
      </c>
      <c r="G14" s="126">
        <v>4638</v>
      </c>
      <c r="H14" s="126">
        <v>2089</v>
      </c>
      <c r="I14" s="710">
        <v>1347</v>
      </c>
    </row>
    <row r="15" spans="1:9" ht="20.100000000000001" customHeight="1">
      <c r="A15" s="719">
        <v>29</v>
      </c>
      <c r="B15" s="651">
        <f t="shared" si="0"/>
        <v>30059</v>
      </c>
      <c r="C15" s="651">
        <v>3376</v>
      </c>
      <c r="D15" s="651">
        <v>3079</v>
      </c>
      <c r="E15" s="651">
        <v>7951</v>
      </c>
      <c r="F15" s="651">
        <v>7148</v>
      </c>
      <c r="G15" s="651">
        <v>5070</v>
      </c>
      <c r="H15" s="651">
        <v>2175</v>
      </c>
      <c r="I15" s="756">
        <v>1260</v>
      </c>
    </row>
    <row r="16" spans="1:9" ht="20.100000000000001" customHeight="1">
      <c r="A16" s="719">
        <v>30</v>
      </c>
      <c r="B16" s="651">
        <f t="shared" si="0"/>
        <v>28985</v>
      </c>
      <c r="C16" s="126">
        <v>2066</v>
      </c>
      <c r="D16" s="126">
        <v>2489</v>
      </c>
      <c r="E16" s="126">
        <v>8780</v>
      </c>
      <c r="F16" s="126">
        <v>7152</v>
      </c>
      <c r="G16" s="126">
        <v>5292</v>
      </c>
      <c r="H16" s="126">
        <v>2045</v>
      </c>
      <c r="I16" s="710">
        <v>1161</v>
      </c>
    </row>
    <row r="17" spans="1:9" ht="20.100000000000001" customHeight="1">
      <c r="A17" s="719" t="s">
        <v>311</v>
      </c>
      <c r="B17" s="651">
        <f t="shared" si="0"/>
        <v>29885</v>
      </c>
      <c r="C17" s="651">
        <v>2134</v>
      </c>
      <c r="D17" s="651">
        <v>2558</v>
      </c>
      <c r="E17" s="651">
        <v>9579</v>
      </c>
      <c r="F17" s="651">
        <v>6933</v>
      </c>
      <c r="G17" s="651">
        <v>5619</v>
      </c>
      <c r="H17" s="651">
        <v>1945</v>
      </c>
      <c r="I17" s="756">
        <v>1117</v>
      </c>
    </row>
    <row r="18" spans="1:9" ht="20.100000000000001" customHeight="1">
      <c r="A18" s="681">
        <v>2</v>
      </c>
      <c r="B18" s="702">
        <f t="shared" si="0"/>
        <v>30696</v>
      </c>
      <c r="C18" s="702">
        <v>2272</v>
      </c>
      <c r="D18" s="702">
        <v>2552</v>
      </c>
      <c r="E18" s="702">
        <v>9935</v>
      </c>
      <c r="F18" s="702">
        <v>7028</v>
      </c>
      <c r="G18" s="702">
        <v>5652</v>
      </c>
      <c r="H18" s="702">
        <v>2231</v>
      </c>
      <c r="I18" s="711">
        <v>1026</v>
      </c>
    </row>
    <row r="19" spans="1:9" ht="20.100000000000001" customHeight="1">
      <c r="A19" s="678">
        <v>3</v>
      </c>
      <c r="B19" s="127">
        <f t="shared" si="0"/>
        <v>31281</v>
      </c>
      <c r="C19" s="127">
        <v>2475</v>
      </c>
      <c r="D19" s="127">
        <v>2498</v>
      </c>
      <c r="E19" s="127">
        <v>10105</v>
      </c>
      <c r="F19" s="127">
        <v>7284</v>
      </c>
      <c r="G19" s="127">
        <v>5253</v>
      </c>
      <c r="H19" s="127">
        <v>2478</v>
      </c>
      <c r="I19" s="712">
        <v>1188</v>
      </c>
    </row>
    <row r="20" spans="1:9" ht="20.100000000000001" customHeight="1">
      <c r="A20" s="682">
        <v>4</v>
      </c>
      <c r="B20" s="686">
        <v>31732</v>
      </c>
      <c r="C20" s="686">
        <v>2396</v>
      </c>
      <c r="D20" s="686">
        <v>2805</v>
      </c>
      <c r="E20" s="686">
        <v>10139</v>
      </c>
      <c r="F20" s="686">
        <v>6958</v>
      </c>
      <c r="G20" s="686">
        <v>5429</v>
      </c>
      <c r="H20" s="686">
        <v>2796</v>
      </c>
      <c r="I20" s="713">
        <v>1209</v>
      </c>
    </row>
    <row r="21" spans="1:9" ht="20.100000000000001" customHeight="1">
      <c r="A21" s="682">
        <v>5</v>
      </c>
      <c r="B21" s="703">
        <v>33069</v>
      </c>
      <c r="C21" s="703">
        <v>2485</v>
      </c>
      <c r="D21" s="703">
        <v>3117</v>
      </c>
      <c r="E21" s="703">
        <v>10278</v>
      </c>
      <c r="F21" s="703">
        <v>7364</v>
      </c>
      <c r="G21" s="703">
        <v>5475</v>
      </c>
      <c r="H21" s="703">
        <v>3062</v>
      </c>
      <c r="I21" s="713">
        <v>1288</v>
      </c>
    </row>
    <row r="22" spans="1:9" ht="20.100000000000001" customHeight="1">
      <c r="A22" s="683">
        <v>6</v>
      </c>
      <c r="B22" s="129">
        <v>33362</v>
      </c>
      <c r="C22" s="129">
        <v>2387</v>
      </c>
      <c r="D22" s="129">
        <v>3298</v>
      </c>
      <c r="E22" s="129">
        <v>10367</v>
      </c>
      <c r="F22" s="129">
        <v>7643</v>
      </c>
      <c r="G22" s="129">
        <v>5481</v>
      </c>
      <c r="H22" s="129">
        <v>2925</v>
      </c>
      <c r="I22" s="715">
        <v>1261</v>
      </c>
    </row>
    <row r="23" spans="1:9" ht="20.100000000000001" customHeight="1">
      <c r="A23" s="61" t="s">
        <v>199</v>
      </c>
      <c r="B23" s="101" t="s">
        <v>92</v>
      </c>
      <c r="C23" s="2"/>
      <c r="D23" s="2"/>
      <c r="E23" s="2"/>
      <c r="F23" s="743"/>
      <c r="G23" s="743"/>
      <c r="H23" s="743"/>
      <c r="I23" s="743"/>
    </row>
    <row r="24" spans="1:9" ht="20.100000000000001" customHeight="1">
      <c r="A24" s="676" t="s">
        <v>79</v>
      </c>
      <c r="B24" s="722" t="s">
        <v>267</v>
      </c>
      <c r="C24" s="729"/>
      <c r="D24" s="729"/>
      <c r="E24" s="729"/>
      <c r="F24" s="729"/>
      <c r="G24" s="729"/>
      <c r="H24" s="729"/>
      <c r="I24" s="752"/>
    </row>
    <row r="25" spans="1:9" ht="20.100000000000001" customHeight="1">
      <c r="A25" s="614"/>
      <c r="B25" s="724"/>
      <c r="C25" s="730" t="s">
        <v>209</v>
      </c>
      <c r="D25" s="730" t="s">
        <v>210</v>
      </c>
      <c r="E25" s="741" t="s">
        <v>213</v>
      </c>
      <c r="F25" s="741" t="s">
        <v>215</v>
      </c>
      <c r="G25" s="741" t="s">
        <v>216</v>
      </c>
      <c r="H25" s="741" t="s">
        <v>53</v>
      </c>
      <c r="I25" s="755" t="s">
        <v>217</v>
      </c>
    </row>
    <row r="26" spans="1:9" ht="20.100000000000001" customHeight="1">
      <c r="A26" s="677">
        <v>19</v>
      </c>
      <c r="B26" s="725">
        <v>1917</v>
      </c>
      <c r="C26" s="126">
        <v>0</v>
      </c>
      <c r="D26" s="126">
        <v>22</v>
      </c>
      <c r="E26" s="126">
        <v>137</v>
      </c>
      <c r="F26" s="126">
        <v>417</v>
      </c>
      <c r="G26" s="126">
        <v>693</v>
      </c>
      <c r="H26" s="126">
        <v>471</v>
      </c>
      <c r="I26" s="709">
        <v>177</v>
      </c>
    </row>
    <row r="27" spans="1:9" ht="20.100000000000001" customHeight="1">
      <c r="A27" s="677">
        <v>20</v>
      </c>
      <c r="B27" s="725">
        <v>2418</v>
      </c>
      <c r="C27" s="126">
        <v>0</v>
      </c>
      <c r="D27" s="126">
        <v>12</v>
      </c>
      <c r="E27" s="126">
        <v>188</v>
      </c>
      <c r="F27" s="126">
        <v>513</v>
      </c>
      <c r="G27" s="126">
        <v>953</v>
      </c>
      <c r="H27" s="126">
        <v>572</v>
      </c>
      <c r="I27" s="709">
        <v>180</v>
      </c>
    </row>
    <row r="28" spans="1:9" ht="20.100000000000001" customHeight="1">
      <c r="A28" s="677">
        <v>21</v>
      </c>
      <c r="B28" s="725">
        <v>2565</v>
      </c>
      <c r="C28" s="126">
        <v>0</v>
      </c>
      <c r="D28" s="126">
        <v>6</v>
      </c>
      <c r="E28" s="126">
        <v>180</v>
      </c>
      <c r="F28" s="126">
        <v>449</v>
      </c>
      <c r="G28" s="126">
        <v>1021</v>
      </c>
      <c r="H28" s="126">
        <v>687</v>
      </c>
      <c r="I28" s="709">
        <v>222</v>
      </c>
    </row>
    <row r="29" spans="1:9" ht="20.100000000000001" customHeight="1">
      <c r="A29" s="677">
        <v>22</v>
      </c>
      <c r="B29" s="725">
        <v>2892</v>
      </c>
      <c r="C29" s="126">
        <v>1</v>
      </c>
      <c r="D29" s="126">
        <v>22</v>
      </c>
      <c r="E29" s="126">
        <v>250</v>
      </c>
      <c r="F29" s="126">
        <v>457</v>
      </c>
      <c r="G29" s="126">
        <v>1134</v>
      </c>
      <c r="H29" s="126">
        <v>600</v>
      </c>
      <c r="I29" s="709">
        <v>428</v>
      </c>
    </row>
    <row r="30" spans="1:9" ht="20.100000000000001" customHeight="1">
      <c r="A30" s="677">
        <v>23</v>
      </c>
      <c r="B30" s="725">
        <v>3607</v>
      </c>
      <c r="C30" s="126">
        <v>5</v>
      </c>
      <c r="D30" s="126">
        <v>45</v>
      </c>
      <c r="E30" s="126">
        <v>374</v>
      </c>
      <c r="F30" s="126">
        <v>705</v>
      </c>
      <c r="G30" s="126">
        <v>1255</v>
      </c>
      <c r="H30" s="126">
        <v>648</v>
      </c>
      <c r="I30" s="709">
        <v>575</v>
      </c>
    </row>
    <row r="31" spans="1:9" ht="20.100000000000001" customHeight="1">
      <c r="A31" s="677">
        <v>24</v>
      </c>
      <c r="B31" s="725">
        <v>4239</v>
      </c>
      <c r="C31" s="126">
        <v>12</v>
      </c>
      <c r="D31" s="126">
        <v>42</v>
      </c>
      <c r="E31" s="126">
        <v>621</v>
      </c>
      <c r="F31" s="126">
        <v>919</v>
      </c>
      <c r="G31" s="126">
        <v>1284</v>
      </c>
      <c r="H31" s="126">
        <v>760</v>
      </c>
      <c r="I31" s="709">
        <v>601</v>
      </c>
    </row>
    <row r="32" spans="1:9" ht="20.100000000000001" customHeight="1">
      <c r="A32" s="677">
        <v>25</v>
      </c>
      <c r="B32" s="725">
        <v>4309</v>
      </c>
      <c r="C32" s="126">
        <v>30</v>
      </c>
      <c r="D32" s="126">
        <v>28</v>
      </c>
      <c r="E32" s="126">
        <v>539</v>
      </c>
      <c r="F32" s="126">
        <v>1111</v>
      </c>
      <c r="G32" s="126">
        <v>1357</v>
      </c>
      <c r="H32" s="126">
        <v>650</v>
      </c>
      <c r="I32" s="709">
        <v>594</v>
      </c>
    </row>
    <row r="33" spans="1:9" ht="20.100000000000001" customHeight="1">
      <c r="A33" s="677">
        <v>26</v>
      </c>
      <c r="B33" s="725">
        <v>4330</v>
      </c>
      <c r="C33" s="126">
        <v>33</v>
      </c>
      <c r="D33" s="126">
        <v>11</v>
      </c>
      <c r="E33" s="126">
        <v>452</v>
      </c>
      <c r="F33" s="126">
        <v>1085</v>
      </c>
      <c r="G33" s="126">
        <v>1441</v>
      </c>
      <c r="H33" s="126">
        <v>651</v>
      </c>
      <c r="I33" s="709">
        <v>657</v>
      </c>
    </row>
    <row r="34" spans="1:9" ht="20.100000000000001" customHeight="1">
      <c r="A34" s="677">
        <v>27</v>
      </c>
      <c r="B34" s="127">
        <v>4703</v>
      </c>
      <c r="C34" s="127">
        <v>42</v>
      </c>
      <c r="D34" s="127">
        <v>53</v>
      </c>
      <c r="E34" s="126">
        <v>436</v>
      </c>
      <c r="F34" s="126">
        <v>1152</v>
      </c>
      <c r="G34" s="127">
        <v>1599</v>
      </c>
      <c r="H34" s="127">
        <v>739</v>
      </c>
      <c r="I34" s="712">
        <v>682</v>
      </c>
    </row>
    <row r="35" spans="1:9" ht="20.100000000000001" customHeight="1">
      <c r="A35" s="678">
        <v>28</v>
      </c>
      <c r="B35" s="686">
        <f t="shared" ref="B35:B40" si="1">SUM(C35:I35)</f>
        <v>7503</v>
      </c>
      <c r="C35" s="686">
        <v>33</v>
      </c>
      <c r="D35" s="686">
        <v>44</v>
      </c>
      <c r="E35" s="127">
        <v>1539</v>
      </c>
      <c r="F35" s="127">
        <v>2028</v>
      </c>
      <c r="G35" s="686">
        <v>2153</v>
      </c>
      <c r="H35" s="686">
        <v>872</v>
      </c>
      <c r="I35" s="757">
        <v>834</v>
      </c>
    </row>
    <row r="36" spans="1:9" ht="20.100000000000001" customHeight="1">
      <c r="A36" s="680">
        <v>29</v>
      </c>
      <c r="B36" s="128">
        <f t="shared" si="1"/>
        <v>8123</v>
      </c>
      <c r="C36" s="128">
        <v>75</v>
      </c>
      <c r="D36" s="128">
        <v>45</v>
      </c>
      <c r="E36" s="128">
        <v>1801</v>
      </c>
      <c r="F36" s="128">
        <v>2069</v>
      </c>
      <c r="G36" s="128">
        <v>2261</v>
      </c>
      <c r="H36" s="128">
        <v>1061</v>
      </c>
      <c r="I36" s="714">
        <v>811</v>
      </c>
    </row>
    <row r="37" spans="1:9" ht="20.100000000000001" customHeight="1">
      <c r="A37" s="680">
        <v>30</v>
      </c>
      <c r="B37" s="128">
        <f t="shared" si="1"/>
        <v>9030</v>
      </c>
      <c r="C37" s="686">
        <v>63</v>
      </c>
      <c r="D37" s="686">
        <v>57</v>
      </c>
      <c r="E37" s="127">
        <v>2169</v>
      </c>
      <c r="F37" s="127">
        <v>2187</v>
      </c>
      <c r="G37" s="686">
        <v>2537</v>
      </c>
      <c r="H37" s="686">
        <v>1226</v>
      </c>
      <c r="I37" s="757">
        <v>791</v>
      </c>
    </row>
    <row r="38" spans="1:9" ht="20.100000000000001" customHeight="1">
      <c r="A38" s="680" t="s">
        <v>311</v>
      </c>
      <c r="B38" s="128">
        <f t="shared" si="1"/>
        <v>9262</v>
      </c>
      <c r="C38" s="128">
        <v>82</v>
      </c>
      <c r="D38" s="128">
        <v>50</v>
      </c>
      <c r="E38" s="128">
        <v>2306</v>
      </c>
      <c r="F38" s="128">
        <v>2112</v>
      </c>
      <c r="G38" s="128">
        <v>2733</v>
      </c>
      <c r="H38" s="128">
        <v>1156</v>
      </c>
      <c r="I38" s="714">
        <v>823</v>
      </c>
    </row>
    <row r="39" spans="1:9" ht="20.100000000000001" customHeight="1">
      <c r="A39" s="678">
        <v>2</v>
      </c>
      <c r="B39" s="127">
        <f t="shared" si="1"/>
        <v>9310</v>
      </c>
      <c r="C39" s="127">
        <v>69</v>
      </c>
      <c r="D39" s="127">
        <v>51</v>
      </c>
      <c r="E39" s="127">
        <v>2339</v>
      </c>
      <c r="F39" s="127">
        <v>2175</v>
      </c>
      <c r="G39" s="127">
        <v>2579</v>
      </c>
      <c r="H39" s="127">
        <v>1246</v>
      </c>
      <c r="I39" s="712">
        <v>851</v>
      </c>
    </row>
    <row r="40" spans="1:9" ht="20.100000000000001" customHeight="1">
      <c r="A40" s="720">
        <v>3</v>
      </c>
      <c r="B40" s="126">
        <f t="shared" si="1"/>
        <v>9449</v>
      </c>
      <c r="C40" s="126">
        <v>58</v>
      </c>
      <c r="D40" s="126">
        <v>74</v>
      </c>
      <c r="E40" s="126">
        <v>2385</v>
      </c>
      <c r="F40" s="126">
        <v>2159</v>
      </c>
      <c r="G40" s="126">
        <v>2423</v>
      </c>
      <c r="H40" s="126">
        <v>1481</v>
      </c>
      <c r="I40" s="709">
        <v>869</v>
      </c>
    </row>
    <row r="41" spans="1:9" ht="20.100000000000001" customHeight="1">
      <c r="A41" s="678">
        <v>4</v>
      </c>
      <c r="B41" s="127">
        <v>9374</v>
      </c>
      <c r="C41" s="127">
        <v>62</v>
      </c>
      <c r="D41" s="127">
        <v>51</v>
      </c>
      <c r="E41" s="127">
        <v>2338</v>
      </c>
      <c r="F41" s="127">
        <v>1992</v>
      </c>
      <c r="G41" s="127">
        <v>2449</v>
      </c>
      <c r="H41" s="127">
        <v>1582</v>
      </c>
      <c r="I41" s="712">
        <v>900</v>
      </c>
    </row>
    <row r="42" spans="1:9" ht="20.100000000000001" customHeight="1">
      <c r="A42" s="682">
        <v>5</v>
      </c>
      <c r="B42" s="703">
        <v>9827</v>
      </c>
      <c r="C42" s="703">
        <v>60</v>
      </c>
      <c r="D42" s="703">
        <v>54</v>
      </c>
      <c r="E42" s="703">
        <v>2537</v>
      </c>
      <c r="F42" s="703">
        <v>2097</v>
      </c>
      <c r="G42" s="703">
        <v>2557</v>
      </c>
      <c r="H42" s="703">
        <v>1588</v>
      </c>
      <c r="I42" s="713">
        <v>934</v>
      </c>
    </row>
    <row r="43" spans="1:9" ht="20.100000000000001" customHeight="1">
      <c r="A43" s="683">
        <v>6</v>
      </c>
      <c r="B43" s="129">
        <v>10482</v>
      </c>
      <c r="C43" s="129">
        <v>46</v>
      </c>
      <c r="D43" s="129">
        <v>88</v>
      </c>
      <c r="E43" s="129">
        <v>2875</v>
      </c>
      <c r="F43" s="129">
        <v>2329</v>
      </c>
      <c r="G43" s="129">
        <v>2798</v>
      </c>
      <c r="H43" s="129">
        <v>1566</v>
      </c>
      <c r="I43" s="715">
        <v>780</v>
      </c>
    </row>
    <row r="44" spans="1:9" ht="21.95" customHeight="1">
      <c r="A44" s="42" t="s">
        <v>199</v>
      </c>
      <c r="B44" s="101" t="s">
        <v>92</v>
      </c>
      <c r="C44" s="731"/>
      <c r="D44" s="731"/>
      <c r="E44" s="731"/>
      <c r="F44" s="744"/>
      <c r="G44" s="744"/>
      <c r="H44" s="744"/>
      <c r="I44" s="758"/>
    </row>
    <row r="45" spans="1:9" ht="21.95" customHeight="1">
      <c r="A45" s="81" t="s">
        <v>199</v>
      </c>
      <c r="B45" s="55" t="s">
        <v>220</v>
      </c>
      <c r="C45" s="55"/>
      <c r="D45" s="156"/>
      <c r="E45" s="156"/>
      <c r="F45" s="744"/>
      <c r="G45" s="744"/>
      <c r="H45" s="744"/>
      <c r="I45" s="758"/>
    </row>
    <row r="46" spans="1:9" ht="20.100000000000001" customHeight="1">
      <c r="A46" s="676" t="s">
        <v>79</v>
      </c>
      <c r="B46" s="722" t="s">
        <v>287</v>
      </c>
      <c r="C46" s="729"/>
      <c r="D46" s="729"/>
      <c r="E46" s="729"/>
      <c r="F46" s="729"/>
      <c r="G46" s="729"/>
      <c r="H46" s="752"/>
      <c r="I46" s="758"/>
    </row>
    <row r="47" spans="1:9" ht="20.100000000000001" customHeight="1">
      <c r="A47" s="614"/>
      <c r="B47" s="723"/>
      <c r="C47" s="732" t="s">
        <v>60</v>
      </c>
      <c r="D47" s="738"/>
      <c r="E47" s="732" t="s">
        <v>219</v>
      </c>
      <c r="F47" s="738"/>
      <c r="G47" s="732" t="s">
        <v>226</v>
      </c>
      <c r="H47" s="753"/>
      <c r="I47" s="758"/>
    </row>
    <row r="48" spans="1:9" ht="20.100000000000001" customHeight="1">
      <c r="A48" s="677">
        <v>19</v>
      </c>
      <c r="B48" s="138">
        <v>6026</v>
      </c>
      <c r="C48" s="733">
        <v>3346</v>
      </c>
      <c r="D48" s="739"/>
      <c r="E48" s="733">
        <v>2541</v>
      </c>
      <c r="F48" s="739"/>
      <c r="G48" s="733">
        <v>139</v>
      </c>
      <c r="H48" s="754"/>
      <c r="I48" s="758"/>
    </row>
    <row r="49" spans="1:9" ht="20.100000000000001" customHeight="1">
      <c r="A49" s="677">
        <v>20</v>
      </c>
      <c r="B49" s="138">
        <v>5924</v>
      </c>
      <c r="C49" s="733">
        <v>3355</v>
      </c>
      <c r="D49" s="739"/>
      <c r="E49" s="733">
        <v>2532</v>
      </c>
      <c r="F49" s="739"/>
      <c r="G49" s="733">
        <v>37</v>
      </c>
      <c r="H49" s="754"/>
      <c r="I49" s="758"/>
    </row>
    <row r="50" spans="1:9" ht="20.100000000000001" customHeight="1">
      <c r="A50" s="677">
        <v>21</v>
      </c>
      <c r="B50" s="138">
        <v>6094</v>
      </c>
      <c r="C50" s="733">
        <v>3386</v>
      </c>
      <c r="D50" s="739"/>
      <c r="E50" s="733">
        <v>2676</v>
      </c>
      <c r="F50" s="739"/>
      <c r="G50" s="733">
        <v>32</v>
      </c>
      <c r="H50" s="754"/>
      <c r="I50" s="758"/>
    </row>
    <row r="51" spans="1:9" ht="20.100000000000001" customHeight="1">
      <c r="A51" s="677">
        <v>22</v>
      </c>
      <c r="B51" s="138">
        <v>6155</v>
      </c>
      <c r="C51" s="733">
        <v>3501</v>
      </c>
      <c r="D51" s="739"/>
      <c r="E51" s="733">
        <v>2632</v>
      </c>
      <c r="F51" s="739"/>
      <c r="G51" s="733">
        <v>22</v>
      </c>
      <c r="H51" s="754"/>
      <c r="I51" s="758"/>
    </row>
    <row r="52" spans="1:9" ht="20.100000000000001" customHeight="1">
      <c r="A52" s="677">
        <v>23</v>
      </c>
      <c r="B52" s="138">
        <v>6322</v>
      </c>
      <c r="C52" s="733">
        <v>3756</v>
      </c>
      <c r="D52" s="739"/>
      <c r="E52" s="733">
        <v>2518</v>
      </c>
      <c r="F52" s="739"/>
      <c r="G52" s="733">
        <v>48</v>
      </c>
      <c r="H52" s="754"/>
      <c r="I52" s="758"/>
    </row>
    <row r="53" spans="1:9" ht="20.100000000000001" customHeight="1">
      <c r="A53" s="677">
        <v>24</v>
      </c>
      <c r="B53" s="138">
        <v>6768</v>
      </c>
      <c r="C53" s="733">
        <v>4451</v>
      </c>
      <c r="D53" s="739"/>
      <c r="E53" s="733">
        <v>2256</v>
      </c>
      <c r="F53" s="739"/>
      <c r="G53" s="733">
        <v>61</v>
      </c>
      <c r="H53" s="754"/>
      <c r="I53" s="758"/>
    </row>
    <row r="54" spans="1:9" ht="20.100000000000001" customHeight="1">
      <c r="A54" s="677">
        <v>25</v>
      </c>
      <c r="B54" s="726">
        <v>6980</v>
      </c>
      <c r="C54" s="734">
        <v>4701</v>
      </c>
      <c r="D54" s="740"/>
      <c r="E54" s="725">
        <v>2226</v>
      </c>
      <c r="F54" s="745"/>
      <c r="G54" s="138">
        <v>53</v>
      </c>
      <c r="H54" s="709"/>
      <c r="I54" s="758"/>
    </row>
    <row r="55" spans="1:9" ht="20.100000000000001" customHeight="1">
      <c r="A55" s="681">
        <v>26</v>
      </c>
      <c r="B55" s="126">
        <v>7156</v>
      </c>
      <c r="C55" s="355">
        <v>4893</v>
      </c>
      <c r="D55" s="355"/>
      <c r="E55" s="126">
        <v>2191</v>
      </c>
      <c r="F55" s="126"/>
      <c r="G55" s="138">
        <v>72</v>
      </c>
      <c r="H55" s="709"/>
      <c r="I55" s="758"/>
    </row>
    <row r="56" spans="1:9" ht="20.100000000000001" customHeight="1">
      <c r="A56" s="720">
        <v>27</v>
      </c>
      <c r="B56" s="126">
        <v>7239</v>
      </c>
      <c r="C56" s="352">
        <v>5130</v>
      </c>
      <c r="D56" s="352"/>
      <c r="E56" s="126">
        <v>2069</v>
      </c>
      <c r="F56" s="126"/>
      <c r="G56" s="725">
        <v>40</v>
      </c>
      <c r="H56" s="709"/>
      <c r="I56" s="758"/>
    </row>
    <row r="57" spans="1:9" ht="20.100000000000001" customHeight="1">
      <c r="A57" s="678">
        <v>28</v>
      </c>
      <c r="B57" s="686">
        <f t="shared" ref="B57:B63" si="2">SUM(C57:H57)</f>
        <v>7096</v>
      </c>
      <c r="C57" s="505">
        <v>5107</v>
      </c>
      <c r="D57" s="505"/>
      <c r="E57" s="686">
        <v>1989</v>
      </c>
      <c r="F57" s="686"/>
      <c r="G57" s="747">
        <v>0</v>
      </c>
      <c r="H57" s="713"/>
      <c r="I57" s="758"/>
    </row>
    <row r="58" spans="1:9" ht="20.100000000000001" customHeight="1">
      <c r="A58" s="680">
        <v>29</v>
      </c>
      <c r="B58" s="128">
        <f t="shared" si="2"/>
        <v>7080</v>
      </c>
      <c r="C58" s="357">
        <v>5121</v>
      </c>
      <c r="D58" s="357"/>
      <c r="E58" s="128">
        <v>1953</v>
      </c>
      <c r="F58" s="128"/>
      <c r="G58" s="748">
        <v>6</v>
      </c>
      <c r="H58" s="714"/>
      <c r="I58" s="758"/>
    </row>
    <row r="59" spans="1:9" ht="20.100000000000001" customHeight="1">
      <c r="A59" s="680">
        <v>30</v>
      </c>
      <c r="B59" s="128">
        <f t="shared" si="2"/>
        <v>7144</v>
      </c>
      <c r="C59" s="505">
        <v>5240</v>
      </c>
      <c r="D59" s="505"/>
      <c r="E59" s="686">
        <v>1891</v>
      </c>
      <c r="F59" s="686"/>
      <c r="G59" s="747">
        <v>13</v>
      </c>
      <c r="H59" s="713"/>
      <c r="I59" s="758"/>
    </row>
    <row r="60" spans="1:9" ht="20.100000000000001" customHeight="1">
      <c r="A60" s="680" t="s">
        <v>311</v>
      </c>
      <c r="B60" s="128">
        <f t="shared" si="2"/>
        <v>7048</v>
      </c>
      <c r="C60" s="357">
        <v>5057</v>
      </c>
      <c r="D60" s="357"/>
      <c r="E60" s="128">
        <v>1973</v>
      </c>
      <c r="F60" s="128"/>
      <c r="G60" s="748">
        <v>18</v>
      </c>
      <c r="H60" s="714"/>
      <c r="I60" s="758"/>
    </row>
    <row r="61" spans="1:9" ht="20.100000000000001" customHeight="1">
      <c r="A61" s="678">
        <v>2</v>
      </c>
      <c r="B61" s="127">
        <f t="shared" si="2"/>
        <v>7235</v>
      </c>
      <c r="C61" s="505">
        <v>5144</v>
      </c>
      <c r="D61" s="505"/>
      <c r="E61" s="127">
        <v>2083</v>
      </c>
      <c r="F61" s="127"/>
      <c r="G61" s="749">
        <v>8</v>
      </c>
      <c r="H61" s="712"/>
      <c r="I61" s="758"/>
    </row>
    <row r="62" spans="1:9" ht="20.100000000000001" customHeight="1">
      <c r="A62" s="680">
        <v>3</v>
      </c>
      <c r="B62" s="128">
        <f t="shared" si="2"/>
        <v>7287</v>
      </c>
      <c r="C62" s="357">
        <v>5150</v>
      </c>
      <c r="D62" s="357"/>
      <c r="E62" s="128">
        <v>2137</v>
      </c>
      <c r="F62" s="128"/>
      <c r="G62" s="748">
        <v>0</v>
      </c>
      <c r="H62" s="714"/>
      <c r="I62" s="758"/>
    </row>
    <row r="63" spans="1:9" s="70" customFormat="1" ht="20.100000000000001" customHeight="1">
      <c r="A63" s="680">
        <v>4</v>
      </c>
      <c r="B63" s="727">
        <f t="shared" si="2"/>
        <v>7078</v>
      </c>
      <c r="C63" s="735">
        <v>5073</v>
      </c>
      <c r="D63" s="735"/>
      <c r="E63" s="727">
        <v>2005</v>
      </c>
      <c r="F63" s="727"/>
      <c r="G63" s="748">
        <v>0</v>
      </c>
      <c r="H63" s="714"/>
      <c r="I63" s="758"/>
    </row>
    <row r="64" spans="1:9" s="70" customFormat="1" ht="20.100000000000001" customHeight="1">
      <c r="A64" s="678">
        <v>5</v>
      </c>
      <c r="B64" s="127">
        <v>6920</v>
      </c>
      <c r="C64" s="505">
        <v>4941</v>
      </c>
      <c r="D64" s="505"/>
      <c r="E64" s="127">
        <v>1979</v>
      </c>
      <c r="F64" s="127"/>
      <c r="G64" s="749">
        <v>0</v>
      </c>
      <c r="H64" s="712"/>
      <c r="I64" s="758"/>
    </row>
    <row r="65" spans="1:9" ht="19.5" customHeight="1">
      <c r="A65" s="683">
        <v>6</v>
      </c>
      <c r="B65" s="129">
        <v>7110</v>
      </c>
      <c r="C65" s="736">
        <v>4980</v>
      </c>
      <c r="D65" s="736"/>
      <c r="E65" s="129">
        <v>2130</v>
      </c>
      <c r="F65" s="129"/>
      <c r="G65" s="750">
        <v>0</v>
      </c>
      <c r="H65" s="715"/>
      <c r="I65" s="759"/>
    </row>
    <row r="66" spans="1:9" ht="15" customHeight="1">
      <c r="A66" s="691"/>
      <c r="B66" s="728"/>
      <c r="C66" s="737"/>
      <c r="D66" s="737"/>
      <c r="E66" s="742"/>
      <c r="F66" s="742"/>
      <c r="G66" s="751" t="s">
        <v>227</v>
      </c>
      <c r="H66" s="751"/>
      <c r="I66" s="70"/>
    </row>
    <row r="67" spans="1:9" ht="15" customHeight="1">
      <c r="A67" s="164" t="s">
        <v>199</v>
      </c>
      <c r="B67" s="101" t="s">
        <v>92</v>
      </c>
      <c r="C67" s="101"/>
      <c r="D67" s="101"/>
      <c r="E67" s="101"/>
      <c r="F67" s="70"/>
      <c r="G67" s="164"/>
      <c r="H67" s="164"/>
    </row>
    <row r="68" spans="1:9" ht="15" customHeight="1">
      <c r="A68" s="721"/>
      <c r="B68" s="3"/>
      <c r="C68" s="3"/>
      <c r="D68" s="3"/>
      <c r="E68" s="3"/>
      <c r="F68" s="3"/>
      <c r="G68" s="3"/>
      <c r="H68" s="3"/>
    </row>
    <row r="72" spans="1:9">
      <c r="F72" s="746"/>
    </row>
  </sheetData>
  <protectedRanges>
    <protectedRange sqref="B23:I26 B44:E45 F42:H45 B1:I1 H2 F64 C2:G3 H3:I3 C4:I12 A1:A12 A44:A53 F22:I22 A23:A32 B2:B12 C27:I28 B27:B32 B46:H53 A13:B15 A33:B35 A54:D56 A63:D63 I42:I64" name="範囲1"/>
    <protectedRange sqref="C29:I31" name="範囲1_1"/>
    <protectedRange sqref="A64:E64 A42:E43 B22" name="範囲1_2"/>
    <protectedRange sqref="C13:I15" name="範囲1_4"/>
    <protectedRange sqref="C33:I35" name="範囲1_1_1"/>
    <protectedRange sqref="C32:I32" name="範囲1_1_2"/>
    <protectedRange sqref="E63:G63 E54:H56" name="範囲1_5"/>
    <protectedRange sqref="G64:H64" name="範囲1_3"/>
    <protectedRange sqref="A22 C22:E22" name="範囲1_8"/>
    <protectedRange sqref="A16:B21" name="範囲1_6"/>
    <protectedRange sqref="C16:I21" name="範囲1_4_1"/>
    <protectedRange sqref="A36:B41" name="範囲1_7"/>
    <protectedRange sqref="C36:I41" name="範囲1_1_1_1"/>
    <protectedRange sqref="A57:D59 A61:D62" name="範囲1_9"/>
    <protectedRange sqref="E57:H59 E61:H62" name="範囲1_5_1"/>
    <protectedRange sqref="A60:D60" name="範囲1_9_1"/>
    <protectedRange sqref="E60:H60" name="範囲1_5_1_1"/>
  </protectedRanges>
  <mergeCells count="67">
    <mergeCell ref="A1:I1"/>
    <mergeCell ref="H2:I2"/>
    <mergeCell ref="B3:I3"/>
    <mergeCell ref="B24:I24"/>
    <mergeCell ref="B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G66:H66"/>
    <mergeCell ref="G67:H67"/>
    <mergeCell ref="A3:A4"/>
    <mergeCell ref="A24:A25"/>
    <mergeCell ref="A46:A47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5"/>
  <sheetViews>
    <sheetView zoomScale="110" zoomScaleNormal="110" zoomScaleSheetLayoutView="100" workbookViewId="0">
      <selection activeCell="O22" sqref="O22"/>
    </sheetView>
  </sheetViews>
  <sheetFormatPr defaultRowHeight="10.5"/>
  <cols>
    <col min="1" max="1" width="13.6640625" customWidth="1"/>
    <col min="2" max="2" width="13.83203125" customWidth="1"/>
    <col min="3" max="4" width="12.83203125" customWidth="1"/>
    <col min="5" max="5" width="13.83203125" customWidth="1"/>
    <col min="6" max="7" width="12.83203125" customWidth="1"/>
    <col min="8" max="8" width="13.83203125" customWidth="1"/>
    <col min="9" max="10" width="12.83203125" customWidth="1"/>
    <col min="11" max="256" width="9.33203125" customWidth="1"/>
    <col min="257" max="257" width="11.6640625" customWidth="1"/>
    <col min="258" max="258" width="12" customWidth="1"/>
    <col min="259" max="261" width="14.5" customWidth="1"/>
    <col min="262" max="262" width="12.5" customWidth="1"/>
    <col min="263" max="263" width="8.6640625" customWidth="1"/>
    <col min="264" max="264" width="10.33203125" customWidth="1"/>
    <col min="265" max="265" width="8.5" customWidth="1"/>
    <col min="266" max="266" width="10.5" customWidth="1"/>
    <col min="267" max="512" width="9.33203125" customWidth="1"/>
    <col min="513" max="513" width="11.6640625" customWidth="1"/>
    <col min="514" max="514" width="12" customWidth="1"/>
    <col min="515" max="517" width="14.5" customWidth="1"/>
    <col min="518" max="518" width="12.5" customWidth="1"/>
    <col min="519" max="519" width="8.6640625" customWidth="1"/>
    <col min="520" max="520" width="10.33203125" customWidth="1"/>
    <col min="521" max="521" width="8.5" customWidth="1"/>
    <col min="522" max="522" width="10.5" customWidth="1"/>
    <col min="523" max="768" width="9.33203125" customWidth="1"/>
    <col min="769" max="769" width="11.6640625" customWidth="1"/>
    <col min="770" max="770" width="12" customWidth="1"/>
    <col min="771" max="773" width="14.5" customWidth="1"/>
    <col min="774" max="774" width="12.5" customWidth="1"/>
    <col min="775" max="775" width="8.6640625" customWidth="1"/>
    <col min="776" max="776" width="10.33203125" customWidth="1"/>
    <col min="777" max="777" width="8.5" customWidth="1"/>
    <col min="778" max="778" width="10.5" customWidth="1"/>
    <col min="779" max="1024" width="9.33203125" customWidth="1"/>
    <col min="1025" max="1025" width="11.6640625" customWidth="1"/>
    <col min="1026" max="1026" width="12" customWidth="1"/>
    <col min="1027" max="1029" width="14.5" customWidth="1"/>
    <col min="1030" max="1030" width="12.5" customWidth="1"/>
    <col min="1031" max="1031" width="8.6640625" customWidth="1"/>
    <col min="1032" max="1032" width="10.33203125" customWidth="1"/>
    <col min="1033" max="1033" width="8.5" customWidth="1"/>
    <col min="1034" max="1034" width="10.5" customWidth="1"/>
    <col min="1035" max="1280" width="9.33203125" customWidth="1"/>
    <col min="1281" max="1281" width="11.6640625" customWidth="1"/>
    <col min="1282" max="1282" width="12" customWidth="1"/>
    <col min="1283" max="1285" width="14.5" customWidth="1"/>
    <col min="1286" max="1286" width="12.5" customWidth="1"/>
    <col min="1287" max="1287" width="8.6640625" customWidth="1"/>
    <col min="1288" max="1288" width="10.33203125" customWidth="1"/>
    <col min="1289" max="1289" width="8.5" customWidth="1"/>
    <col min="1290" max="1290" width="10.5" customWidth="1"/>
    <col min="1291" max="1536" width="9.33203125" customWidth="1"/>
    <col min="1537" max="1537" width="11.6640625" customWidth="1"/>
    <col min="1538" max="1538" width="12" customWidth="1"/>
    <col min="1539" max="1541" width="14.5" customWidth="1"/>
    <col min="1542" max="1542" width="12.5" customWidth="1"/>
    <col min="1543" max="1543" width="8.6640625" customWidth="1"/>
    <col min="1544" max="1544" width="10.33203125" customWidth="1"/>
    <col min="1545" max="1545" width="8.5" customWidth="1"/>
    <col min="1546" max="1546" width="10.5" customWidth="1"/>
    <col min="1547" max="1792" width="9.33203125" customWidth="1"/>
    <col min="1793" max="1793" width="11.6640625" customWidth="1"/>
    <col min="1794" max="1794" width="12" customWidth="1"/>
    <col min="1795" max="1797" width="14.5" customWidth="1"/>
    <col min="1798" max="1798" width="12.5" customWidth="1"/>
    <col min="1799" max="1799" width="8.6640625" customWidth="1"/>
    <col min="1800" max="1800" width="10.33203125" customWidth="1"/>
    <col min="1801" max="1801" width="8.5" customWidth="1"/>
    <col min="1802" max="1802" width="10.5" customWidth="1"/>
    <col min="1803" max="2048" width="9.33203125" customWidth="1"/>
    <col min="2049" max="2049" width="11.6640625" customWidth="1"/>
    <col min="2050" max="2050" width="12" customWidth="1"/>
    <col min="2051" max="2053" width="14.5" customWidth="1"/>
    <col min="2054" max="2054" width="12.5" customWidth="1"/>
    <col min="2055" max="2055" width="8.6640625" customWidth="1"/>
    <col min="2056" max="2056" width="10.33203125" customWidth="1"/>
    <col min="2057" max="2057" width="8.5" customWidth="1"/>
    <col min="2058" max="2058" width="10.5" customWidth="1"/>
    <col min="2059" max="2304" width="9.33203125" customWidth="1"/>
    <col min="2305" max="2305" width="11.6640625" customWidth="1"/>
    <col min="2306" max="2306" width="12" customWidth="1"/>
    <col min="2307" max="2309" width="14.5" customWidth="1"/>
    <col min="2310" max="2310" width="12.5" customWidth="1"/>
    <col min="2311" max="2311" width="8.6640625" customWidth="1"/>
    <col min="2312" max="2312" width="10.33203125" customWidth="1"/>
    <col min="2313" max="2313" width="8.5" customWidth="1"/>
    <col min="2314" max="2314" width="10.5" customWidth="1"/>
    <col min="2315" max="2560" width="9.33203125" customWidth="1"/>
    <col min="2561" max="2561" width="11.6640625" customWidth="1"/>
    <col min="2562" max="2562" width="12" customWidth="1"/>
    <col min="2563" max="2565" width="14.5" customWidth="1"/>
    <col min="2566" max="2566" width="12.5" customWidth="1"/>
    <col min="2567" max="2567" width="8.6640625" customWidth="1"/>
    <col min="2568" max="2568" width="10.33203125" customWidth="1"/>
    <col min="2569" max="2569" width="8.5" customWidth="1"/>
    <col min="2570" max="2570" width="10.5" customWidth="1"/>
    <col min="2571" max="2816" width="9.33203125" customWidth="1"/>
    <col min="2817" max="2817" width="11.6640625" customWidth="1"/>
    <col min="2818" max="2818" width="12" customWidth="1"/>
    <col min="2819" max="2821" width="14.5" customWidth="1"/>
    <col min="2822" max="2822" width="12.5" customWidth="1"/>
    <col min="2823" max="2823" width="8.6640625" customWidth="1"/>
    <col min="2824" max="2824" width="10.33203125" customWidth="1"/>
    <col min="2825" max="2825" width="8.5" customWidth="1"/>
    <col min="2826" max="2826" width="10.5" customWidth="1"/>
    <col min="2827" max="3072" width="9.33203125" customWidth="1"/>
    <col min="3073" max="3073" width="11.6640625" customWidth="1"/>
    <col min="3074" max="3074" width="12" customWidth="1"/>
    <col min="3075" max="3077" width="14.5" customWidth="1"/>
    <col min="3078" max="3078" width="12.5" customWidth="1"/>
    <col min="3079" max="3079" width="8.6640625" customWidth="1"/>
    <col min="3080" max="3080" width="10.33203125" customWidth="1"/>
    <col min="3081" max="3081" width="8.5" customWidth="1"/>
    <col min="3082" max="3082" width="10.5" customWidth="1"/>
    <col min="3083" max="3328" width="9.33203125" customWidth="1"/>
    <col min="3329" max="3329" width="11.6640625" customWidth="1"/>
    <col min="3330" max="3330" width="12" customWidth="1"/>
    <col min="3331" max="3333" width="14.5" customWidth="1"/>
    <col min="3334" max="3334" width="12.5" customWidth="1"/>
    <col min="3335" max="3335" width="8.6640625" customWidth="1"/>
    <col min="3336" max="3336" width="10.33203125" customWidth="1"/>
    <col min="3337" max="3337" width="8.5" customWidth="1"/>
    <col min="3338" max="3338" width="10.5" customWidth="1"/>
    <col min="3339" max="3584" width="9.33203125" customWidth="1"/>
    <col min="3585" max="3585" width="11.6640625" customWidth="1"/>
    <col min="3586" max="3586" width="12" customWidth="1"/>
    <col min="3587" max="3589" width="14.5" customWidth="1"/>
    <col min="3590" max="3590" width="12.5" customWidth="1"/>
    <col min="3591" max="3591" width="8.6640625" customWidth="1"/>
    <col min="3592" max="3592" width="10.33203125" customWidth="1"/>
    <col min="3593" max="3593" width="8.5" customWidth="1"/>
    <col min="3594" max="3594" width="10.5" customWidth="1"/>
    <col min="3595" max="3840" width="9.33203125" customWidth="1"/>
    <col min="3841" max="3841" width="11.6640625" customWidth="1"/>
    <col min="3842" max="3842" width="12" customWidth="1"/>
    <col min="3843" max="3845" width="14.5" customWidth="1"/>
    <col min="3846" max="3846" width="12.5" customWidth="1"/>
    <col min="3847" max="3847" width="8.6640625" customWidth="1"/>
    <col min="3848" max="3848" width="10.33203125" customWidth="1"/>
    <col min="3849" max="3849" width="8.5" customWidth="1"/>
    <col min="3850" max="3850" width="10.5" customWidth="1"/>
    <col min="3851" max="4096" width="9.33203125" customWidth="1"/>
    <col min="4097" max="4097" width="11.6640625" customWidth="1"/>
    <col min="4098" max="4098" width="12" customWidth="1"/>
    <col min="4099" max="4101" width="14.5" customWidth="1"/>
    <col min="4102" max="4102" width="12.5" customWidth="1"/>
    <col min="4103" max="4103" width="8.6640625" customWidth="1"/>
    <col min="4104" max="4104" width="10.33203125" customWidth="1"/>
    <col min="4105" max="4105" width="8.5" customWidth="1"/>
    <col min="4106" max="4106" width="10.5" customWidth="1"/>
    <col min="4107" max="4352" width="9.33203125" customWidth="1"/>
    <col min="4353" max="4353" width="11.6640625" customWidth="1"/>
    <col min="4354" max="4354" width="12" customWidth="1"/>
    <col min="4355" max="4357" width="14.5" customWidth="1"/>
    <col min="4358" max="4358" width="12.5" customWidth="1"/>
    <col min="4359" max="4359" width="8.6640625" customWidth="1"/>
    <col min="4360" max="4360" width="10.33203125" customWidth="1"/>
    <col min="4361" max="4361" width="8.5" customWidth="1"/>
    <col min="4362" max="4362" width="10.5" customWidth="1"/>
    <col min="4363" max="4608" width="9.33203125" customWidth="1"/>
    <col min="4609" max="4609" width="11.6640625" customWidth="1"/>
    <col min="4610" max="4610" width="12" customWidth="1"/>
    <col min="4611" max="4613" width="14.5" customWidth="1"/>
    <col min="4614" max="4614" width="12.5" customWidth="1"/>
    <col min="4615" max="4615" width="8.6640625" customWidth="1"/>
    <col min="4616" max="4616" width="10.33203125" customWidth="1"/>
    <col min="4617" max="4617" width="8.5" customWidth="1"/>
    <col min="4618" max="4618" width="10.5" customWidth="1"/>
    <col min="4619" max="4864" width="9.33203125" customWidth="1"/>
    <col min="4865" max="4865" width="11.6640625" customWidth="1"/>
    <col min="4866" max="4866" width="12" customWidth="1"/>
    <col min="4867" max="4869" width="14.5" customWidth="1"/>
    <col min="4870" max="4870" width="12.5" customWidth="1"/>
    <col min="4871" max="4871" width="8.6640625" customWidth="1"/>
    <col min="4872" max="4872" width="10.33203125" customWidth="1"/>
    <col min="4873" max="4873" width="8.5" customWidth="1"/>
    <col min="4874" max="4874" width="10.5" customWidth="1"/>
    <col min="4875" max="5120" width="9.33203125" customWidth="1"/>
    <col min="5121" max="5121" width="11.6640625" customWidth="1"/>
    <col min="5122" max="5122" width="12" customWidth="1"/>
    <col min="5123" max="5125" width="14.5" customWidth="1"/>
    <col min="5126" max="5126" width="12.5" customWidth="1"/>
    <col min="5127" max="5127" width="8.6640625" customWidth="1"/>
    <col min="5128" max="5128" width="10.33203125" customWidth="1"/>
    <col min="5129" max="5129" width="8.5" customWidth="1"/>
    <col min="5130" max="5130" width="10.5" customWidth="1"/>
    <col min="5131" max="5376" width="9.33203125" customWidth="1"/>
    <col min="5377" max="5377" width="11.6640625" customWidth="1"/>
    <col min="5378" max="5378" width="12" customWidth="1"/>
    <col min="5379" max="5381" width="14.5" customWidth="1"/>
    <col min="5382" max="5382" width="12.5" customWidth="1"/>
    <col min="5383" max="5383" width="8.6640625" customWidth="1"/>
    <col min="5384" max="5384" width="10.33203125" customWidth="1"/>
    <col min="5385" max="5385" width="8.5" customWidth="1"/>
    <col min="5386" max="5386" width="10.5" customWidth="1"/>
    <col min="5387" max="5632" width="9.33203125" customWidth="1"/>
    <col min="5633" max="5633" width="11.6640625" customWidth="1"/>
    <col min="5634" max="5634" width="12" customWidth="1"/>
    <col min="5635" max="5637" width="14.5" customWidth="1"/>
    <col min="5638" max="5638" width="12.5" customWidth="1"/>
    <col min="5639" max="5639" width="8.6640625" customWidth="1"/>
    <col min="5640" max="5640" width="10.33203125" customWidth="1"/>
    <col min="5641" max="5641" width="8.5" customWidth="1"/>
    <col min="5642" max="5642" width="10.5" customWidth="1"/>
    <col min="5643" max="5888" width="9.33203125" customWidth="1"/>
    <col min="5889" max="5889" width="11.6640625" customWidth="1"/>
    <col min="5890" max="5890" width="12" customWidth="1"/>
    <col min="5891" max="5893" width="14.5" customWidth="1"/>
    <col min="5894" max="5894" width="12.5" customWidth="1"/>
    <col min="5895" max="5895" width="8.6640625" customWidth="1"/>
    <col min="5896" max="5896" width="10.33203125" customWidth="1"/>
    <col min="5897" max="5897" width="8.5" customWidth="1"/>
    <col min="5898" max="5898" width="10.5" customWidth="1"/>
    <col min="5899" max="6144" width="9.33203125" customWidth="1"/>
    <col min="6145" max="6145" width="11.6640625" customWidth="1"/>
    <col min="6146" max="6146" width="12" customWidth="1"/>
    <col min="6147" max="6149" width="14.5" customWidth="1"/>
    <col min="6150" max="6150" width="12.5" customWidth="1"/>
    <col min="6151" max="6151" width="8.6640625" customWidth="1"/>
    <col min="6152" max="6152" width="10.33203125" customWidth="1"/>
    <col min="6153" max="6153" width="8.5" customWidth="1"/>
    <col min="6154" max="6154" width="10.5" customWidth="1"/>
    <col min="6155" max="6400" width="9.33203125" customWidth="1"/>
    <col min="6401" max="6401" width="11.6640625" customWidth="1"/>
    <col min="6402" max="6402" width="12" customWidth="1"/>
    <col min="6403" max="6405" width="14.5" customWidth="1"/>
    <col min="6406" max="6406" width="12.5" customWidth="1"/>
    <col min="6407" max="6407" width="8.6640625" customWidth="1"/>
    <col min="6408" max="6408" width="10.33203125" customWidth="1"/>
    <col min="6409" max="6409" width="8.5" customWidth="1"/>
    <col min="6410" max="6410" width="10.5" customWidth="1"/>
    <col min="6411" max="6656" width="9.33203125" customWidth="1"/>
    <col min="6657" max="6657" width="11.6640625" customWidth="1"/>
    <col min="6658" max="6658" width="12" customWidth="1"/>
    <col min="6659" max="6661" width="14.5" customWidth="1"/>
    <col min="6662" max="6662" width="12.5" customWidth="1"/>
    <col min="6663" max="6663" width="8.6640625" customWidth="1"/>
    <col min="6664" max="6664" width="10.33203125" customWidth="1"/>
    <col min="6665" max="6665" width="8.5" customWidth="1"/>
    <col min="6666" max="6666" width="10.5" customWidth="1"/>
    <col min="6667" max="6912" width="9.33203125" customWidth="1"/>
    <col min="6913" max="6913" width="11.6640625" customWidth="1"/>
    <col min="6914" max="6914" width="12" customWidth="1"/>
    <col min="6915" max="6917" width="14.5" customWidth="1"/>
    <col min="6918" max="6918" width="12.5" customWidth="1"/>
    <col min="6919" max="6919" width="8.6640625" customWidth="1"/>
    <col min="6920" max="6920" width="10.33203125" customWidth="1"/>
    <col min="6921" max="6921" width="8.5" customWidth="1"/>
    <col min="6922" max="6922" width="10.5" customWidth="1"/>
    <col min="6923" max="7168" width="9.33203125" customWidth="1"/>
    <col min="7169" max="7169" width="11.6640625" customWidth="1"/>
    <col min="7170" max="7170" width="12" customWidth="1"/>
    <col min="7171" max="7173" width="14.5" customWidth="1"/>
    <col min="7174" max="7174" width="12.5" customWidth="1"/>
    <col min="7175" max="7175" width="8.6640625" customWidth="1"/>
    <col min="7176" max="7176" width="10.33203125" customWidth="1"/>
    <col min="7177" max="7177" width="8.5" customWidth="1"/>
    <col min="7178" max="7178" width="10.5" customWidth="1"/>
    <col min="7179" max="7424" width="9.33203125" customWidth="1"/>
    <col min="7425" max="7425" width="11.6640625" customWidth="1"/>
    <col min="7426" max="7426" width="12" customWidth="1"/>
    <col min="7427" max="7429" width="14.5" customWidth="1"/>
    <col min="7430" max="7430" width="12.5" customWidth="1"/>
    <col min="7431" max="7431" width="8.6640625" customWidth="1"/>
    <col min="7432" max="7432" width="10.33203125" customWidth="1"/>
    <col min="7433" max="7433" width="8.5" customWidth="1"/>
    <col min="7434" max="7434" width="10.5" customWidth="1"/>
    <col min="7435" max="7680" width="9.33203125" customWidth="1"/>
    <col min="7681" max="7681" width="11.6640625" customWidth="1"/>
    <col min="7682" max="7682" width="12" customWidth="1"/>
    <col min="7683" max="7685" width="14.5" customWidth="1"/>
    <col min="7686" max="7686" width="12.5" customWidth="1"/>
    <col min="7687" max="7687" width="8.6640625" customWidth="1"/>
    <col min="7688" max="7688" width="10.33203125" customWidth="1"/>
    <col min="7689" max="7689" width="8.5" customWidth="1"/>
    <col min="7690" max="7690" width="10.5" customWidth="1"/>
    <col min="7691" max="7936" width="9.33203125" customWidth="1"/>
    <col min="7937" max="7937" width="11.6640625" customWidth="1"/>
    <col min="7938" max="7938" width="12" customWidth="1"/>
    <col min="7939" max="7941" width="14.5" customWidth="1"/>
    <col min="7942" max="7942" width="12.5" customWidth="1"/>
    <col min="7943" max="7943" width="8.6640625" customWidth="1"/>
    <col min="7944" max="7944" width="10.33203125" customWidth="1"/>
    <col min="7945" max="7945" width="8.5" customWidth="1"/>
    <col min="7946" max="7946" width="10.5" customWidth="1"/>
    <col min="7947" max="8192" width="9.33203125" customWidth="1"/>
    <col min="8193" max="8193" width="11.6640625" customWidth="1"/>
    <col min="8194" max="8194" width="12" customWidth="1"/>
    <col min="8195" max="8197" width="14.5" customWidth="1"/>
    <col min="8198" max="8198" width="12.5" customWidth="1"/>
    <col min="8199" max="8199" width="8.6640625" customWidth="1"/>
    <col min="8200" max="8200" width="10.33203125" customWidth="1"/>
    <col min="8201" max="8201" width="8.5" customWidth="1"/>
    <col min="8202" max="8202" width="10.5" customWidth="1"/>
    <col min="8203" max="8448" width="9.33203125" customWidth="1"/>
    <col min="8449" max="8449" width="11.6640625" customWidth="1"/>
    <col min="8450" max="8450" width="12" customWidth="1"/>
    <col min="8451" max="8453" width="14.5" customWidth="1"/>
    <col min="8454" max="8454" width="12.5" customWidth="1"/>
    <col min="8455" max="8455" width="8.6640625" customWidth="1"/>
    <col min="8456" max="8456" width="10.33203125" customWidth="1"/>
    <col min="8457" max="8457" width="8.5" customWidth="1"/>
    <col min="8458" max="8458" width="10.5" customWidth="1"/>
    <col min="8459" max="8704" width="9.33203125" customWidth="1"/>
    <col min="8705" max="8705" width="11.6640625" customWidth="1"/>
    <col min="8706" max="8706" width="12" customWidth="1"/>
    <col min="8707" max="8709" width="14.5" customWidth="1"/>
    <col min="8710" max="8710" width="12.5" customWidth="1"/>
    <col min="8711" max="8711" width="8.6640625" customWidth="1"/>
    <col min="8712" max="8712" width="10.33203125" customWidth="1"/>
    <col min="8713" max="8713" width="8.5" customWidth="1"/>
    <col min="8714" max="8714" width="10.5" customWidth="1"/>
    <col min="8715" max="8960" width="9.33203125" customWidth="1"/>
    <col min="8961" max="8961" width="11.6640625" customWidth="1"/>
    <col min="8962" max="8962" width="12" customWidth="1"/>
    <col min="8963" max="8965" width="14.5" customWidth="1"/>
    <col min="8966" max="8966" width="12.5" customWidth="1"/>
    <col min="8967" max="8967" width="8.6640625" customWidth="1"/>
    <col min="8968" max="8968" width="10.33203125" customWidth="1"/>
    <col min="8969" max="8969" width="8.5" customWidth="1"/>
    <col min="8970" max="8970" width="10.5" customWidth="1"/>
    <col min="8971" max="9216" width="9.33203125" customWidth="1"/>
    <col min="9217" max="9217" width="11.6640625" customWidth="1"/>
    <col min="9218" max="9218" width="12" customWidth="1"/>
    <col min="9219" max="9221" width="14.5" customWidth="1"/>
    <col min="9222" max="9222" width="12.5" customWidth="1"/>
    <col min="9223" max="9223" width="8.6640625" customWidth="1"/>
    <col min="9224" max="9224" width="10.33203125" customWidth="1"/>
    <col min="9225" max="9225" width="8.5" customWidth="1"/>
    <col min="9226" max="9226" width="10.5" customWidth="1"/>
    <col min="9227" max="9472" width="9.33203125" customWidth="1"/>
    <col min="9473" max="9473" width="11.6640625" customWidth="1"/>
    <col min="9474" max="9474" width="12" customWidth="1"/>
    <col min="9475" max="9477" width="14.5" customWidth="1"/>
    <col min="9478" max="9478" width="12.5" customWidth="1"/>
    <col min="9479" max="9479" width="8.6640625" customWidth="1"/>
    <col min="9480" max="9480" width="10.33203125" customWidth="1"/>
    <col min="9481" max="9481" width="8.5" customWidth="1"/>
    <col min="9482" max="9482" width="10.5" customWidth="1"/>
    <col min="9483" max="9728" width="9.33203125" customWidth="1"/>
    <col min="9729" max="9729" width="11.6640625" customWidth="1"/>
    <col min="9730" max="9730" width="12" customWidth="1"/>
    <col min="9731" max="9733" width="14.5" customWidth="1"/>
    <col min="9734" max="9734" width="12.5" customWidth="1"/>
    <col min="9735" max="9735" width="8.6640625" customWidth="1"/>
    <col min="9736" max="9736" width="10.33203125" customWidth="1"/>
    <col min="9737" max="9737" width="8.5" customWidth="1"/>
    <col min="9738" max="9738" width="10.5" customWidth="1"/>
    <col min="9739" max="9984" width="9.33203125" customWidth="1"/>
    <col min="9985" max="9985" width="11.6640625" customWidth="1"/>
    <col min="9986" max="9986" width="12" customWidth="1"/>
    <col min="9987" max="9989" width="14.5" customWidth="1"/>
    <col min="9990" max="9990" width="12.5" customWidth="1"/>
    <col min="9991" max="9991" width="8.6640625" customWidth="1"/>
    <col min="9992" max="9992" width="10.33203125" customWidth="1"/>
    <col min="9993" max="9993" width="8.5" customWidth="1"/>
    <col min="9994" max="9994" width="10.5" customWidth="1"/>
    <col min="9995" max="10240" width="9.33203125" customWidth="1"/>
    <col min="10241" max="10241" width="11.6640625" customWidth="1"/>
    <col min="10242" max="10242" width="12" customWidth="1"/>
    <col min="10243" max="10245" width="14.5" customWidth="1"/>
    <col min="10246" max="10246" width="12.5" customWidth="1"/>
    <col min="10247" max="10247" width="8.6640625" customWidth="1"/>
    <col min="10248" max="10248" width="10.33203125" customWidth="1"/>
    <col min="10249" max="10249" width="8.5" customWidth="1"/>
    <col min="10250" max="10250" width="10.5" customWidth="1"/>
    <col min="10251" max="10496" width="9.33203125" customWidth="1"/>
    <col min="10497" max="10497" width="11.6640625" customWidth="1"/>
    <col min="10498" max="10498" width="12" customWidth="1"/>
    <col min="10499" max="10501" width="14.5" customWidth="1"/>
    <col min="10502" max="10502" width="12.5" customWidth="1"/>
    <col min="10503" max="10503" width="8.6640625" customWidth="1"/>
    <col min="10504" max="10504" width="10.33203125" customWidth="1"/>
    <col min="10505" max="10505" width="8.5" customWidth="1"/>
    <col min="10506" max="10506" width="10.5" customWidth="1"/>
    <col min="10507" max="10752" width="9.33203125" customWidth="1"/>
    <col min="10753" max="10753" width="11.6640625" customWidth="1"/>
    <col min="10754" max="10754" width="12" customWidth="1"/>
    <col min="10755" max="10757" width="14.5" customWidth="1"/>
    <col min="10758" max="10758" width="12.5" customWidth="1"/>
    <col min="10759" max="10759" width="8.6640625" customWidth="1"/>
    <col min="10760" max="10760" width="10.33203125" customWidth="1"/>
    <col min="10761" max="10761" width="8.5" customWidth="1"/>
    <col min="10762" max="10762" width="10.5" customWidth="1"/>
    <col min="10763" max="11008" width="9.33203125" customWidth="1"/>
    <col min="11009" max="11009" width="11.6640625" customWidth="1"/>
    <col min="11010" max="11010" width="12" customWidth="1"/>
    <col min="11011" max="11013" width="14.5" customWidth="1"/>
    <col min="11014" max="11014" width="12.5" customWidth="1"/>
    <col min="11015" max="11015" width="8.6640625" customWidth="1"/>
    <col min="11016" max="11016" width="10.33203125" customWidth="1"/>
    <col min="11017" max="11017" width="8.5" customWidth="1"/>
    <col min="11018" max="11018" width="10.5" customWidth="1"/>
    <col min="11019" max="11264" width="9.33203125" customWidth="1"/>
    <col min="11265" max="11265" width="11.6640625" customWidth="1"/>
    <col min="11266" max="11266" width="12" customWidth="1"/>
    <col min="11267" max="11269" width="14.5" customWidth="1"/>
    <col min="11270" max="11270" width="12.5" customWidth="1"/>
    <col min="11271" max="11271" width="8.6640625" customWidth="1"/>
    <col min="11272" max="11272" width="10.33203125" customWidth="1"/>
    <col min="11273" max="11273" width="8.5" customWidth="1"/>
    <col min="11274" max="11274" width="10.5" customWidth="1"/>
    <col min="11275" max="11520" width="9.33203125" customWidth="1"/>
    <col min="11521" max="11521" width="11.6640625" customWidth="1"/>
    <col min="11522" max="11522" width="12" customWidth="1"/>
    <col min="11523" max="11525" width="14.5" customWidth="1"/>
    <col min="11526" max="11526" width="12.5" customWidth="1"/>
    <col min="11527" max="11527" width="8.6640625" customWidth="1"/>
    <col min="11528" max="11528" width="10.33203125" customWidth="1"/>
    <col min="11529" max="11529" width="8.5" customWidth="1"/>
    <col min="11530" max="11530" width="10.5" customWidth="1"/>
    <col min="11531" max="11776" width="9.33203125" customWidth="1"/>
    <col min="11777" max="11777" width="11.6640625" customWidth="1"/>
    <col min="11778" max="11778" width="12" customWidth="1"/>
    <col min="11779" max="11781" width="14.5" customWidth="1"/>
    <col min="11782" max="11782" width="12.5" customWidth="1"/>
    <col min="11783" max="11783" width="8.6640625" customWidth="1"/>
    <col min="11784" max="11784" width="10.33203125" customWidth="1"/>
    <col min="11785" max="11785" width="8.5" customWidth="1"/>
    <col min="11786" max="11786" width="10.5" customWidth="1"/>
    <col min="11787" max="12032" width="9.33203125" customWidth="1"/>
    <col min="12033" max="12033" width="11.6640625" customWidth="1"/>
    <col min="12034" max="12034" width="12" customWidth="1"/>
    <col min="12035" max="12037" width="14.5" customWidth="1"/>
    <col min="12038" max="12038" width="12.5" customWidth="1"/>
    <col min="12039" max="12039" width="8.6640625" customWidth="1"/>
    <col min="12040" max="12040" width="10.33203125" customWidth="1"/>
    <col min="12041" max="12041" width="8.5" customWidth="1"/>
    <col min="12042" max="12042" width="10.5" customWidth="1"/>
    <col min="12043" max="12288" width="9.33203125" customWidth="1"/>
    <col min="12289" max="12289" width="11.6640625" customWidth="1"/>
    <col min="12290" max="12290" width="12" customWidth="1"/>
    <col min="12291" max="12293" width="14.5" customWidth="1"/>
    <col min="12294" max="12294" width="12.5" customWidth="1"/>
    <col min="12295" max="12295" width="8.6640625" customWidth="1"/>
    <col min="12296" max="12296" width="10.33203125" customWidth="1"/>
    <col min="12297" max="12297" width="8.5" customWidth="1"/>
    <col min="12298" max="12298" width="10.5" customWidth="1"/>
    <col min="12299" max="12544" width="9.33203125" customWidth="1"/>
    <col min="12545" max="12545" width="11.6640625" customWidth="1"/>
    <col min="12546" max="12546" width="12" customWidth="1"/>
    <col min="12547" max="12549" width="14.5" customWidth="1"/>
    <col min="12550" max="12550" width="12.5" customWidth="1"/>
    <col min="12551" max="12551" width="8.6640625" customWidth="1"/>
    <col min="12552" max="12552" width="10.33203125" customWidth="1"/>
    <col min="12553" max="12553" width="8.5" customWidth="1"/>
    <col min="12554" max="12554" width="10.5" customWidth="1"/>
    <col min="12555" max="12800" width="9.33203125" customWidth="1"/>
    <col min="12801" max="12801" width="11.6640625" customWidth="1"/>
    <col min="12802" max="12802" width="12" customWidth="1"/>
    <col min="12803" max="12805" width="14.5" customWidth="1"/>
    <col min="12806" max="12806" width="12.5" customWidth="1"/>
    <col min="12807" max="12807" width="8.6640625" customWidth="1"/>
    <col min="12808" max="12808" width="10.33203125" customWidth="1"/>
    <col min="12809" max="12809" width="8.5" customWidth="1"/>
    <col min="12810" max="12810" width="10.5" customWidth="1"/>
    <col min="12811" max="13056" width="9.33203125" customWidth="1"/>
    <col min="13057" max="13057" width="11.6640625" customWidth="1"/>
    <col min="13058" max="13058" width="12" customWidth="1"/>
    <col min="13059" max="13061" width="14.5" customWidth="1"/>
    <col min="13062" max="13062" width="12.5" customWidth="1"/>
    <col min="13063" max="13063" width="8.6640625" customWidth="1"/>
    <col min="13064" max="13064" width="10.33203125" customWidth="1"/>
    <col min="13065" max="13065" width="8.5" customWidth="1"/>
    <col min="13066" max="13066" width="10.5" customWidth="1"/>
    <col min="13067" max="13312" width="9.33203125" customWidth="1"/>
    <col min="13313" max="13313" width="11.6640625" customWidth="1"/>
    <col min="13314" max="13314" width="12" customWidth="1"/>
    <col min="13315" max="13317" width="14.5" customWidth="1"/>
    <col min="13318" max="13318" width="12.5" customWidth="1"/>
    <col min="13319" max="13319" width="8.6640625" customWidth="1"/>
    <col min="13320" max="13320" width="10.33203125" customWidth="1"/>
    <col min="13321" max="13321" width="8.5" customWidth="1"/>
    <col min="13322" max="13322" width="10.5" customWidth="1"/>
    <col min="13323" max="13568" width="9.33203125" customWidth="1"/>
    <col min="13569" max="13569" width="11.6640625" customWidth="1"/>
    <col min="13570" max="13570" width="12" customWidth="1"/>
    <col min="13571" max="13573" width="14.5" customWidth="1"/>
    <col min="13574" max="13574" width="12.5" customWidth="1"/>
    <col min="13575" max="13575" width="8.6640625" customWidth="1"/>
    <col min="13576" max="13576" width="10.33203125" customWidth="1"/>
    <col min="13577" max="13577" width="8.5" customWidth="1"/>
    <col min="13578" max="13578" width="10.5" customWidth="1"/>
    <col min="13579" max="13824" width="9.33203125" customWidth="1"/>
    <col min="13825" max="13825" width="11.6640625" customWidth="1"/>
    <col min="13826" max="13826" width="12" customWidth="1"/>
    <col min="13827" max="13829" width="14.5" customWidth="1"/>
    <col min="13830" max="13830" width="12.5" customWidth="1"/>
    <col min="13831" max="13831" width="8.6640625" customWidth="1"/>
    <col min="13832" max="13832" width="10.33203125" customWidth="1"/>
    <col min="13833" max="13833" width="8.5" customWidth="1"/>
    <col min="13834" max="13834" width="10.5" customWidth="1"/>
    <col min="13835" max="14080" width="9.33203125" customWidth="1"/>
    <col min="14081" max="14081" width="11.6640625" customWidth="1"/>
    <col min="14082" max="14082" width="12" customWidth="1"/>
    <col min="14083" max="14085" width="14.5" customWidth="1"/>
    <col min="14086" max="14086" width="12.5" customWidth="1"/>
    <col min="14087" max="14087" width="8.6640625" customWidth="1"/>
    <col min="14088" max="14088" width="10.33203125" customWidth="1"/>
    <col min="14089" max="14089" width="8.5" customWidth="1"/>
    <col min="14090" max="14090" width="10.5" customWidth="1"/>
    <col min="14091" max="14336" width="9.33203125" customWidth="1"/>
    <col min="14337" max="14337" width="11.6640625" customWidth="1"/>
    <col min="14338" max="14338" width="12" customWidth="1"/>
    <col min="14339" max="14341" width="14.5" customWidth="1"/>
    <col min="14342" max="14342" width="12.5" customWidth="1"/>
    <col min="14343" max="14343" width="8.6640625" customWidth="1"/>
    <col min="14344" max="14344" width="10.33203125" customWidth="1"/>
    <col min="14345" max="14345" width="8.5" customWidth="1"/>
    <col min="14346" max="14346" width="10.5" customWidth="1"/>
    <col min="14347" max="14592" width="9.33203125" customWidth="1"/>
    <col min="14593" max="14593" width="11.6640625" customWidth="1"/>
    <col min="14594" max="14594" width="12" customWidth="1"/>
    <col min="14595" max="14597" width="14.5" customWidth="1"/>
    <col min="14598" max="14598" width="12.5" customWidth="1"/>
    <col min="14599" max="14599" width="8.6640625" customWidth="1"/>
    <col min="14600" max="14600" width="10.33203125" customWidth="1"/>
    <col min="14601" max="14601" width="8.5" customWidth="1"/>
    <col min="14602" max="14602" width="10.5" customWidth="1"/>
    <col min="14603" max="14848" width="9.33203125" customWidth="1"/>
    <col min="14849" max="14849" width="11.6640625" customWidth="1"/>
    <col min="14850" max="14850" width="12" customWidth="1"/>
    <col min="14851" max="14853" width="14.5" customWidth="1"/>
    <col min="14854" max="14854" width="12.5" customWidth="1"/>
    <col min="14855" max="14855" width="8.6640625" customWidth="1"/>
    <col min="14856" max="14856" width="10.33203125" customWidth="1"/>
    <col min="14857" max="14857" width="8.5" customWidth="1"/>
    <col min="14858" max="14858" width="10.5" customWidth="1"/>
    <col min="14859" max="15104" width="9.33203125" customWidth="1"/>
    <col min="15105" max="15105" width="11.6640625" customWidth="1"/>
    <col min="15106" max="15106" width="12" customWidth="1"/>
    <col min="15107" max="15109" width="14.5" customWidth="1"/>
    <col min="15110" max="15110" width="12.5" customWidth="1"/>
    <col min="15111" max="15111" width="8.6640625" customWidth="1"/>
    <col min="15112" max="15112" width="10.33203125" customWidth="1"/>
    <col min="15113" max="15113" width="8.5" customWidth="1"/>
    <col min="15114" max="15114" width="10.5" customWidth="1"/>
    <col min="15115" max="15360" width="9.33203125" customWidth="1"/>
    <col min="15361" max="15361" width="11.6640625" customWidth="1"/>
    <col min="15362" max="15362" width="12" customWidth="1"/>
    <col min="15363" max="15365" width="14.5" customWidth="1"/>
    <col min="15366" max="15366" width="12.5" customWidth="1"/>
    <col min="15367" max="15367" width="8.6640625" customWidth="1"/>
    <col min="15368" max="15368" width="10.33203125" customWidth="1"/>
    <col min="15369" max="15369" width="8.5" customWidth="1"/>
    <col min="15370" max="15370" width="10.5" customWidth="1"/>
    <col min="15371" max="15616" width="9.33203125" customWidth="1"/>
    <col min="15617" max="15617" width="11.6640625" customWidth="1"/>
    <col min="15618" max="15618" width="12" customWidth="1"/>
    <col min="15619" max="15621" width="14.5" customWidth="1"/>
    <col min="15622" max="15622" width="12.5" customWidth="1"/>
    <col min="15623" max="15623" width="8.6640625" customWidth="1"/>
    <col min="15624" max="15624" width="10.33203125" customWidth="1"/>
    <col min="15625" max="15625" width="8.5" customWidth="1"/>
    <col min="15626" max="15626" width="10.5" customWidth="1"/>
    <col min="15627" max="15872" width="9.33203125" customWidth="1"/>
    <col min="15873" max="15873" width="11.6640625" customWidth="1"/>
    <col min="15874" max="15874" width="12" customWidth="1"/>
    <col min="15875" max="15877" width="14.5" customWidth="1"/>
    <col min="15878" max="15878" width="12.5" customWidth="1"/>
    <col min="15879" max="15879" width="8.6640625" customWidth="1"/>
    <col min="15880" max="15880" width="10.33203125" customWidth="1"/>
    <col min="15881" max="15881" width="8.5" customWidth="1"/>
    <col min="15882" max="15882" width="10.5" customWidth="1"/>
    <col min="15883" max="16128" width="9.33203125" customWidth="1"/>
    <col min="16129" max="16129" width="11.6640625" customWidth="1"/>
    <col min="16130" max="16130" width="12" customWidth="1"/>
    <col min="16131" max="16133" width="14.5" customWidth="1"/>
    <col min="16134" max="16134" width="12.5" customWidth="1"/>
    <col min="16135" max="16135" width="8.6640625" customWidth="1"/>
    <col min="16136" max="16136" width="10.33203125" customWidth="1"/>
    <col min="16137" max="16137" width="8.5" customWidth="1"/>
    <col min="16138" max="16138" width="10.5" customWidth="1"/>
    <col min="16139" max="16384" width="9.33203125" customWidth="1"/>
  </cols>
  <sheetData>
    <row r="1" spans="1:12" s="760" customFormat="1" ht="20.100000000000001" customHeight="1">
      <c r="A1" s="54" t="s">
        <v>295</v>
      </c>
      <c r="B1" s="54" t="s">
        <v>200</v>
      </c>
      <c r="C1" s="54" t="s">
        <v>200</v>
      </c>
      <c r="D1" s="54" t="s">
        <v>200</v>
      </c>
      <c r="E1" s="54" t="s">
        <v>200</v>
      </c>
      <c r="F1" s="54" t="s">
        <v>200</v>
      </c>
      <c r="G1" s="54" t="s">
        <v>200</v>
      </c>
      <c r="H1" s="54" t="s">
        <v>200</v>
      </c>
      <c r="I1" s="54" t="s">
        <v>200</v>
      </c>
      <c r="J1" s="54" t="s">
        <v>200</v>
      </c>
    </row>
    <row r="2" spans="1:12" s="761" customFormat="1" ht="15" customHeight="1">
      <c r="A2" s="6" t="s">
        <v>34</v>
      </c>
      <c r="B2" s="6"/>
      <c r="C2" s="785"/>
      <c r="D2" s="785"/>
      <c r="E2" s="81"/>
      <c r="F2" s="704"/>
      <c r="G2" s="704"/>
      <c r="H2" s="704"/>
      <c r="I2" s="81" t="s">
        <v>251</v>
      </c>
      <c r="J2" s="81"/>
    </row>
    <row r="3" spans="1:12" ht="24.95" customHeight="1">
      <c r="A3" s="676" t="s">
        <v>79</v>
      </c>
      <c r="B3" s="685" t="s">
        <v>127</v>
      </c>
      <c r="C3" s="73"/>
      <c r="D3" s="791"/>
      <c r="E3" s="792" t="s">
        <v>201</v>
      </c>
      <c r="F3" s="794"/>
      <c r="G3" s="796"/>
      <c r="H3" s="794" t="s">
        <v>18</v>
      </c>
      <c r="I3" s="794"/>
      <c r="J3" s="812"/>
    </row>
    <row r="4" spans="1:12" ht="24.95" customHeight="1">
      <c r="A4" s="614"/>
      <c r="B4" s="774"/>
      <c r="C4" s="786" t="s">
        <v>202</v>
      </c>
      <c r="D4" s="786" t="s">
        <v>203</v>
      </c>
      <c r="E4" s="793"/>
      <c r="F4" s="786" t="s">
        <v>202</v>
      </c>
      <c r="G4" s="786" t="s">
        <v>203</v>
      </c>
      <c r="H4" s="793"/>
      <c r="I4" s="786" t="s">
        <v>202</v>
      </c>
      <c r="J4" s="813" t="s">
        <v>203</v>
      </c>
    </row>
    <row r="5" spans="1:12" s="762" customFormat="1" ht="20.100000000000001" customHeight="1">
      <c r="A5" s="765" t="s">
        <v>158</v>
      </c>
      <c r="B5" s="775">
        <v>947247547</v>
      </c>
      <c r="C5" s="778">
        <v>920001676</v>
      </c>
      <c r="D5" s="778">
        <v>27245871</v>
      </c>
      <c r="E5" s="778">
        <v>909488428</v>
      </c>
      <c r="F5" s="778">
        <v>906345830</v>
      </c>
      <c r="G5" s="778">
        <v>3142598</v>
      </c>
      <c r="H5" s="798">
        <v>37759119</v>
      </c>
      <c r="I5" s="805">
        <v>13655846</v>
      </c>
      <c r="J5" s="814">
        <v>24103273</v>
      </c>
    </row>
    <row r="6" spans="1:12" s="762" customFormat="1" ht="20.100000000000001" customHeight="1">
      <c r="A6" s="766">
        <v>19</v>
      </c>
      <c r="B6" s="775">
        <v>988195174</v>
      </c>
      <c r="C6" s="778">
        <v>956983456</v>
      </c>
      <c r="D6" s="778">
        <v>31211718</v>
      </c>
      <c r="E6" s="778">
        <v>946863337</v>
      </c>
      <c r="F6" s="778">
        <v>944292204</v>
      </c>
      <c r="G6" s="778">
        <v>2571133</v>
      </c>
      <c r="H6" s="798">
        <v>41331837</v>
      </c>
      <c r="I6" s="805">
        <v>12691252</v>
      </c>
      <c r="J6" s="814">
        <v>28640585</v>
      </c>
    </row>
    <row r="7" spans="1:12" s="762" customFormat="1" ht="20.100000000000001" customHeight="1">
      <c r="A7" s="766">
        <v>20</v>
      </c>
      <c r="B7" s="775">
        <v>1016088461</v>
      </c>
      <c r="C7" s="778">
        <v>981458792</v>
      </c>
      <c r="D7" s="778">
        <v>34629669</v>
      </c>
      <c r="E7" s="778">
        <v>971786803</v>
      </c>
      <c r="F7" s="778">
        <v>968851690</v>
      </c>
      <c r="G7" s="778">
        <v>2935113</v>
      </c>
      <c r="H7" s="798">
        <v>44301658</v>
      </c>
      <c r="I7" s="805">
        <v>12607102</v>
      </c>
      <c r="J7" s="814">
        <v>31694556</v>
      </c>
    </row>
    <row r="8" spans="1:12" s="762" customFormat="1" ht="20.100000000000001" customHeight="1">
      <c r="A8" s="766">
        <v>21</v>
      </c>
      <c r="B8" s="775">
        <v>918416147</v>
      </c>
      <c r="C8" s="778">
        <v>882763284</v>
      </c>
      <c r="D8" s="778">
        <v>35652863</v>
      </c>
      <c r="E8" s="778">
        <v>876173051</v>
      </c>
      <c r="F8" s="778">
        <v>872667390</v>
      </c>
      <c r="G8" s="778">
        <v>3505661</v>
      </c>
      <c r="H8" s="798">
        <v>42243096</v>
      </c>
      <c r="I8" s="805">
        <v>10095894</v>
      </c>
      <c r="J8" s="814">
        <v>32147202</v>
      </c>
    </row>
    <row r="9" spans="1:12" s="762" customFormat="1" ht="20.100000000000001" customHeight="1">
      <c r="A9" s="766">
        <v>22</v>
      </c>
      <c r="B9" s="775">
        <v>914860552</v>
      </c>
      <c r="C9" s="778">
        <v>887307400</v>
      </c>
      <c r="D9" s="778">
        <v>27553152</v>
      </c>
      <c r="E9" s="778">
        <v>881507692</v>
      </c>
      <c r="F9" s="778">
        <v>878473744</v>
      </c>
      <c r="G9" s="778">
        <v>3033948</v>
      </c>
      <c r="H9" s="798">
        <v>33352860</v>
      </c>
      <c r="I9" s="805">
        <v>8833656</v>
      </c>
      <c r="J9" s="815">
        <v>24519204</v>
      </c>
    </row>
    <row r="10" spans="1:12" s="762" customFormat="1" ht="20.100000000000001" customHeight="1">
      <c r="A10" s="766">
        <v>23</v>
      </c>
      <c r="B10" s="775">
        <v>913425566</v>
      </c>
      <c r="C10" s="778">
        <v>891271510</v>
      </c>
      <c r="D10" s="778">
        <v>22154056</v>
      </c>
      <c r="E10" s="778">
        <v>888120350</v>
      </c>
      <c r="F10" s="778">
        <v>883390910</v>
      </c>
      <c r="G10" s="778">
        <v>4729440</v>
      </c>
      <c r="H10" s="798">
        <v>25305216</v>
      </c>
      <c r="I10" s="805">
        <v>7880600</v>
      </c>
      <c r="J10" s="814">
        <v>17424616</v>
      </c>
    </row>
    <row r="11" spans="1:12" s="762" customFormat="1" ht="20.100000000000001" customHeight="1">
      <c r="A11" s="448">
        <v>24</v>
      </c>
      <c r="B11" s="776">
        <v>1236668179</v>
      </c>
      <c r="C11" s="778">
        <v>1218117933</v>
      </c>
      <c r="D11" s="778">
        <v>18550246</v>
      </c>
      <c r="E11" s="778">
        <v>1209281103</v>
      </c>
      <c r="F11" s="778">
        <v>1205737098</v>
      </c>
      <c r="G11" s="778">
        <v>3544005</v>
      </c>
      <c r="H11" s="798">
        <v>27387076</v>
      </c>
      <c r="I11" s="805">
        <v>12380835</v>
      </c>
      <c r="J11" s="815">
        <v>15006241</v>
      </c>
      <c r="L11" s="762" t="s">
        <v>153</v>
      </c>
    </row>
    <row r="12" spans="1:12" s="762" customFormat="1" ht="20.100000000000001" customHeight="1">
      <c r="A12" s="767">
        <v>25</v>
      </c>
      <c r="B12" s="777">
        <v>1284156885</v>
      </c>
      <c r="C12" s="778">
        <v>1261550645</v>
      </c>
      <c r="D12" s="778">
        <v>22606240</v>
      </c>
      <c r="E12" s="778">
        <v>1254248570</v>
      </c>
      <c r="F12" s="788">
        <v>1249353425</v>
      </c>
      <c r="G12" s="778">
        <v>4895145</v>
      </c>
      <c r="H12" s="798">
        <v>29908315</v>
      </c>
      <c r="I12" s="805">
        <v>12197220</v>
      </c>
      <c r="J12" s="816">
        <v>17711095</v>
      </c>
    </row>
    <row r="13" spans="1:12" s="762" customFormat="1" ht="20.100000000000001" customHeight="1">
      <c r="A13" s="766">
        <v>26</v>
      </c>
      <c r="B13" s="778">
        <v>1317341860</v>
      </c>
      <c r="C13" s="787">
        <v>1291806165</v>
      </c>
      <c r="D13" s="787">
        <v>25535695</v>
      </c>
      <c r="E13" s="787">
        <v>1286456675</v>
      </c>
      <c r="F13" s="778">
        <v>1280752225</v>
      </c>
      <c r="G13" s="787">
        <v>5704450</v>
      </c>
      <c r="H13" s="799">
        <v>30885185</v>
      </c>
      <c r="I13" s="806">
        <v>11053940</v>
      </c>
      <c r="J13" s="817">
        <v>19831245</v>
      </c>
    </row>
    <row r="14" spans="1:12" s="762" customFormat="1" ht="20.100000000000001" customHeight="1">
      <c r="A14" s="768">
        <v>27</v>
      </c>
      <c r="B14" s="779">
        <v>1574901060</v>
      </c>
      <c r="C14" s="787">
        <v>1549450820</v>
      </c>
      <c r="D14" s="787">
        <v>25450240</v>
      </c>
      <c r="E14" s="787">
        <v>1544637677</v>
      </c>
      <c r="F14" s="787">
        <v>1538335846</v>
      </c>
      <c r="G14" s="787">
        <v>6301831</v>
      </c>
      <c r="H14" s="799">
        <v>30263383</v>
      </c>
      <c r="I14" s="807">
        <v>11114974</v>
      </c>
      <c r="J14" s="818">
        <v>19148409</v>
      </c>
    </row>
    <row r="15" spans="1:12" s="762" customFormat="1" ht="20.100000000000001" customHeight="1">
      <c r="A15" s="769">
        <v>28</v>
      </c>
      <c r="B15" s="778">
        <f>C15+D15</f>
        <v>1597632693</v>
      </c>
      <c r="C15" s="787">
        <v>1572867625</v>
      </c>
      <c r="D15" s="787">
        <v>24765068</v>
      </c>
      <c r="E15" s="787">
        <f>F15+G15</f>
        <v>1569238472</v>
      </c>
      <c r="F15" s="778">
        <v>1563123333</v>
      </c>
      <c r="G15" s="787">
        <v>6115139</v>
      </c>
      <c r="H15" s="799">
        <f>I15+J15</f>
        <v>28394221</v>
      </c>
      <c r="I15" s="806">
        <v>9744292</v>
      </c>
      <c r="J15" s="817">
        <v>18649929</v>
      </c>
    </row>
    <row r="16" spans="1:12" s="763" customFormat="1" ht="20.100000000000001" customHeight="1">
      <c r="A16" s="769">
        <v>29</v>
      </c>
      <c r="B16" s="778">
        <f>C16+D16</f>
        <v>1616762421</v>
      </c>
      <c r="C16" s="787">
        <v>1593039900</v>
      </c>
      <c r="D16" s="787">
        <v>23722521</v>
      </c>
      <c r="E16" s="787">
        <f>F16+G16</f>
        <v>1591805719</v>
      </c>
      <c r="F16" s="778">
        <v>1584125766</v>
      </c>
      <c r="G16" s="787">
        <v>7679953</v>
      </c>
      <c r="H16" s="799">
        <f>I16+J16</f>
        <v>24956702</v>
      </c>
      <c r="I16" s="806">
        <v>8914134</v>
      </c>
      <c r="J16" s="817">
        <v>16042568</v>
      </c>
    </row>
    <row r="17" spans="1:10" s="762" customFormat="1" ht="20.100000000000001" customHeight="1">
      <c r="A17" s="769">
        <v>30</v>
      </c>
      <c r="B17" s="778">
        <f>C17+D17</f>
        <v>1620234867</v>
      </c>
      <c r="C17" s="787">
        <v>1598129800</v>
      </c>
      <c r="D17" s="787">
        <v>22105067</v>
      </c>
      <c r="E17" s="787">
        <f>F17+G17</f>
        <v>1601514928</v>
      </c>
      <c r="F17" s="778">
        <v>1591968240</v>
      </c>
      <c r="G17" s="787">
        <v>9546688</v>
      </c>
      <c r="H17" s="799">
        <f>I17+J17</f>
        <v>18719939</v>
      </c>
      <c r="I17" s="806">
        <v>6161560</v>
      </c>
      <c r="J17" s="817">
        <v>12558379</v>
      </c>
    </row>
    <row r="18" spans="1:10" s="763" customFormat="1" ht="20.100000000000001" customHeight="1">
      <c r="A18" s="769" t="s">
        <v>311</v>
      </c>
      <c r="B18" s="778">
        <v>1575854622</v>
      </c>
      <c r="C18" s="787">
        <v>1558965400</v>
      </c>
      <c r="D18" s="787">
        <v>16889222</v>
      </c>
      <c r="E18" s="787">
        <f>F18+G18</f>
        <v>1559757434</v>
      </c>
      <c r="F18" s="778">
        <v>1552798890</v>
      </c>
      <c r="G18" s="787">
        <v>6958544</v>
      </c>
      <c r="H18" s="799">
        <f>I18+J18</f>
        <v>16097188</v>
      </c>
      <c r="I18" s="806">
        <v>6166510</v>
      </c>
      <c r="J18" s="817">
        <v>9930678</v>
      </c>
    </row>
    <row r="19" spans="1:10" s="762" customFormat="1" ht="20.100000000000001" customHeight="1">
      <c r="A19" s="768">
        <v>2</v>
      </c>
      <c r="B19" s="780">
        <v>1537872188</v>
      </c>
      <c r="C19" s="787">
        <v>1523066800</v>
      </c>
      <c r="D19" s="787">
        <v>14805388</v>
      </c>
      <c r="E19" s="787">
        <v>1524119201</v>
      </c>
      <c r="F19" s="787">
        <v>1518027770</v>
      </c>
      <c r="G19" s="787">
        <v>6091431</v>
      </c>
      <c r="H19" s="799">
        <f>I19+J19</f>
        <v>13752987</v>
      </c>
      <c r="I19" s="807">
        <v>5039030</v>
      </c>
      <c r="J19" s="818">
        <v>8713957</v>
      </c>
    </row>
    <row r="20" spans="1:10" s="762" customFormat="1" ht="20.100000000000001" customHeight="1">
      <c r="A20" s="768">
        <v>3</v>
      </c>
      <c r="B20" s="780">
        <v>1521822587</v>
      </c>
      <c r="C20" s="787">
        <v>1509903900</v>
      </c>
      <c r="D20" s="787">
        <v>11918687</v>
      </c>
      <c r="E20" s="787">
        <v>1508265001</v>
      </c>
      <c r="F20" s="787">
        <v>1504842860</v>
      </c>
      <c r="G20" s="787">
        <v>3422141</v>
      </c>
      <c r="H20" s="799">
        <v>13557586</v>
      </c>
      <c r="I20" s="807">
        <v>5061040</v>
      </c>
      <c r="J20" s="818">
        <v>8496546</v>
      </c>
    </row>
    <row r="21" spans="1:10" s="762" customFormat="1" ht="20.100000000000001" customHeight="1">
      <c r="A21" s="767">
        <v>4</v>
      </c>
      <c r="B21" s="781">
        <v>1499201036</v>
      </c>
      <c r="C21" s="788">
        <v>1486786000</v>
      </c>
      <c r="D21" s="788">
        <v>12415036</v>
      </c>
      <c r="E21" s="788">
        <v>1486394809</v>
      </c>
      <c r="F21" s="788">
        <v>1483067700</v>
      </c>
      <c r="G21" s="788">
        <v>3327109</v>
      </c>
      <c r="H21" s="800">
        <v>12806227</v>
      </c>
      <c r="I21" s="808">
        <v>3718300</v>
      </c>
      <c r="J21" s="819">
        <v>9087927</v>
      </c>
    </row>
    <row r="22" spans="1:10" s="762" customFormat="1" ht="20.100000000000001" customHeight="1">
      <c r="A22" s="770">
        <v>5</v>
      </c>
      <c r="B22" s="782">
        <v>1479690270</v>
      </c>
      <c r="C22" s="789">
        <v>1467921600</v>
      </c>
      <c r="D22" s="789">
        <v>11768670</v>
      </c>
      <c r="E22" s="789">
        <v>1467041268</v>
      </c>
      <c r="F22" s="789">
        <v>1464349300</v>
      </c>
      <c r="G22" s="789">
        <v>2691968</v>
      </c>
      <c r="H22" s="801">
        <v>12649002</v>
      </c>
      <c r="I22" s="809">
        <v>3572300</v>
      </c>
      <c r="J22" s="820">
        <v>9076702</v>
      </c>
    </row>
    <row r="23" spans="1:10" s="764" customFormat="1" ht="19.5" customHeight="1">
      <c r="A23" s="771">
        <v>6</v>
      </c>
      <c r="B23" s="783">
        <v>1479132602</v>
      </c>
      <c r="C23" s="790">
        <v>1468750650</v>
      </c>
      <c r="D23" s="790">
        <v>10381952</v>
      </c>
      <c r="E23" s="790">
        <v>1467684023</v>
      </c>
      <c r="F23" s="790">
        <v>1465634510</v>
      </c>
      <c r="G23" s="790">
        <v>2049513</v>
      </c>
      <c r="H23" s="802">
        <v>11448579</v>
      </c>
      <c r="I23" s="810">
        <v>3116140</v>
      </c>
      <c r="J23" s="821">
        <v>8332439</v>
      </c>
    </row>
    <row r="24" spans="1:10" ht="12">
      <c r="A24" s="772"/>
      <c r="B24" s="784"/>
      <c r="C24" s="784"/>
      <c r="D24" s="773"/>
      <c r="E24" s="773"/>
      <c r="F24" s="795"/>
      <c r="G24" s="797"/>
      <c r="H24" s="803"/>
      <c r="I24" s="811" t="s">
        <v>205</v>
      </c>
      <c r="J24" s="811"/>
    </row>
    <row r="25" spans="1:10" ht="17.25">
      <c r="A25" s="773"/>
      <c r="B25" s="784"/>
      <c r="C25" s="784"/>
      <c r="D25" s="773"/>
      <c r="E25" s="773"/>
      <c r="F25" s="773"/>
      <c r="G25" s="773"/>
      <c r="H25" s="804"/>
      <c r="I25" s="773"/>
      <c r="J25" s="773"/>
    </row>
  </sheetData>
  <protectedRanges>
    <protectedRange sqref="A2:A13 I23:J24 E4:G5 B2:D5 I2 E2:G2 J13 A1:J1 I3:J12 C6:D12 B6:B13 F6:G12 A23:G24 A14:B16 E6:E16 H2:H16 H23" name="範囲1_3"/>
    <protectedRange sqref="E3:G3" name="範囲1_1"/>
    <protectedRange sqref="I13 C13:D16 F13:G16 I14:J16" name="範囲1_2"/>
    <protectedRange sqref="A17:B22 E17:E22 H17:H22" name="範囲1_3_1"/>
    <protectedRange sqref="C17:D22 F17:G22 I17:J22" name="範囲1_2_1"/>
  </protectedRanges>
  <mergeCells count="8">
    <mergeCell ref="A1:J1"/>
    <mergeCell ref="A2:B2"/>
    <mergeCell ref="I2:J2"/>
    <mergeCell ref="B3:D3"/>
    <mergeCell ref="E3:G3"/>
    <mergeCell ref="H3:J3"/>
    <mergeCell ref="I24:J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5"/>
  <sheetViews>
    <sheetView zoomScale="110" zoomScaleNormal="110" zoomScaleSheetLayoutView="100" workbookViewId="0">
      <selection activeCell="B18" sqref="B18:D18"/>
    </sheetView>
  </sheetViews>
  <sheetFormatPr defaultRowHeight="10.5"/>
  <cols>
    <col min="1" max="1" width="15.83203125" customWidth="1"/>
    <col min="2" max="2" width="20.83203125" customWidth="1"/>
    <col min="3" max="4" width="30.83203125" customWidth="1"/>
    <col min="5" max="5" width="15.83203125" customWidth="1"/>
    <col min="6" max="247" width="9.33203125" customWidth="1"/>
    <col min="248" max="248" width="11.6640625" customWidth="1"/>
    <col min="249" max="249" width="12" customWidth="1"/>
    <col min="250" max="252" width="14.5" customWidth="1"/>
    <col min="253" max="253" width="12.5" customWidth="1"/>
    <col min="254" max="254" width="8.6640625" customWidth="1"/>
    <col min="255" max="255" width="10.33203125" customWidth="1"/>
    <col min="256" max="256" width="8.5" customWidth="1"/>
    <col min="257" max="257" width="10.5" customWidth="1"/>
    <col min="258" max="503" width="9.33203125" customWidth="1"/>
    <col min="504" max="504" width="11.6640625" customWidth="1"/>
    <col min="505" max="505" width="12" customWidth="1"/>
    <col min="506" max="508" width="14.5" customWidth="1"/>
    <col min="509" max="509" width="12.5" customWidth="1"/>
    <col min="510" max="510" width="8.6640625" customWidth="1"/>
    <col min="511" max="511" width="10.33203125" customWidth="1"/>
    <col min="512" max="512" width="8.5" customWidth="1"/>
    <col min="513" max="513" width="10.5" customWidth="1"/>
    <col min="514" max="759" width="9.33203125" customWidth="1"/>
    <col min="760" max="760" width="11.6640625" customWidth="1"/>
    <col min="761" max="761" width="12" customWidth="1"/>
    <col min="762" max="764" width="14.5" customWidth="1"/>
    <col min="765" max="765" width="12.5" customWidth="1"/>
    <col min="766" max="766" width="8.6640625" customWidth="1"/>
    <col min="767" max="767" width="10.33203125" customWidth="1"/>
    <col min="768" max="768" width="8.5" customWidth="1"/>
    <col min="769" max="769" width="10.5" customWidth="1"/>
    <col min="770" max="1015" width="9.33203125" customWidth="1"/>
    <col min="1016" max="1016" width="11.6640625" customWidth="1"/>
    <col min="1017" max="1017" width="12" customWidth="1"/>
    <col min="1018" max="1020" width="14.5" customWidth="1"/>
    <col min="1021" max="1021" width="12.5" customWidth="1"/>
    <col min="1022" max="1022" width="8.6640625" customWidth="1"/>
    <col min="1023" max="1023" width="10.33203125" customWidth="1"/>
    <col min="1024" max="1024" width="8.5" customWidth="1"/>
    <col min="1025" max="1025" width="10.5" customWidth="1"/>
    <col min="1026" max="1271" width="9.33203125" customWidth="1"/>
    <col min="1272" max="1272" width="11.6640625" customWidth="1"/>
    <col min="1273" max="1273" width="12" customWidth="1"/>
    <col min="1274" max="1276" width="14.5" customWidth="1"/>
    <col min="1277" max="1277" width="12.5" customWidth="1"/>
    <col min="1278" max="1278" width="8.6640625" customWidth="1"/>
    <col min="1279" max="1279" width="10.33203125" customWidth="1"/>
    <col min="1280" max="1280" width="8.5" customWidth="1"/>
    <col min="1281" max="1281" width="10.5" customWidth="1"/>
    <col min="1282" max="1527" width="9.33203125" customWidth="1"/>
    <col min="1528" max="1528" width="11.6640625" customWidth="1"/>
    <col min="1529" max="1529" width="12" customWidth="1"/>
    <col min="1530" max="1532" width="14.5" customWidth="1"/>
    <col min="1533" max="1533" width="12.5" customWidth="1"/>
    <col min="1534" max="1534" width="8.6640625" customWidth="1"/>
    <col min="1535" max="1535" width="10.33203125" customWidth="1"/>
    <col min="1536" max="1536" width="8.5" customWidth="1"/>
    <col min="1537" max="1537" width="10.5" customWidth="1"/>
    <col min="1538" max="1783" width="9.33203125" customWidth="1"/>
    <col min="1784" max="1784" width="11.6640625" customWidth="1"/>
    <col min="1785" max="1785" width="12" customWidth="1"/>
    <col min="1786" max="1788" width="14.5" customWidth="1"/>
    <col min="1789" max="1789" width="12.5" customWidth="1"/>
    <col min="1790" max="1790" width="8.6640625" customWidth="1"/>
    <col min="1791" max="1791" width="10.33203125" customWidth="1"/>
    <col min="1792" max="1792" width="8.5" customWidth="1"/>
    <col min="1793" max="1793" width="10.5" customWidth="1"/>
    <col min="1794" max="2039" width="9.33203125" customWidth="1"/>
    <col min="2040" max="2040" width="11.6640625" customWidth="1"/>
    <col min="2041" max="2041" width="12" customWidth="1"/>
    <col min="2042" max="2044" width="14.5" customWidth="1"/>
    <col min="2045" max="2045" width="12.5" customWidth="1"/>
    <col min="2046" max="2046" width="8.6640625" customWidth="1"/>
    <col min="2047" max="2047" width="10.33203125" customWidth="1"/>
    <col min="2048" max="2048" width="8.5" customWidth="1"/>
    <col min="2049" max="2049" width="10.5" customWidth="1"/>
    <col min="2050" max="2295" width="9.33203125" customWidth="1"/>
    <col min="2296" max="2296" width="11.6640625" customWidth="1"/>
    <col min="2297" max="2297" width="12" customWidth="1"/>
    <col min="2298" max="2300" width="14.5" customWidth="1"/>
    <col min="2301" max="2301" width="12.5" customWidth="1"/>
    <col min="2302" max="2302" width="8.6640625" customWidth="1"/>
    <col min="2303" max="2303" width="10.33203125" customWidth="1"/>
    <col min="2304" max="2304" width="8.5" customWidth="1"/>
    <col min="2305" max="2305" width="10.5" customWidth="1"/>
    <col min="2306" max="2551" width="9.33203125" customWidth="1"/>
    <col min="2552" max="2552" width="11.6640625" customWidth="1"/>
    <col min="2553" max="2553" width="12" customWidth="1"/>
    <col min="2554" max="2556" width="14.5" customWidth="1"/>
    <col min="2557" max="2557" width="12.5" customWidth="1"/>
    <col min="2558" max="2558" width="8.6640625" customWidth="1"/>
    <col min="2559" max="2559" width="10.33203125" customWidth="1"/>
    <col min="2560" max="2560" width="8.5" customWidth="1"/>
    <col min="2561" max="2561" width="10.5" customWidth="1"/>
    <col min="2562" max="2807" width="9.33203125" customWidth="1"/>
    <col min="2808" max="2808" width="11.6640625" customWidth="1"/>
    <col min="2809" max="2809" width="12" customWidth="1"/>
    <col min="2810" max="2812" width="14.5" customWidth="1"/>
    <col min="2813" max="2813" width="12.5" customWidth="1"/>
    <col min="2814" max="2814" width="8.6640625" customWidth="1"/>
    <col min="2815" max="2815" width="10.33203125" customWidth="1"/>
    <col min="2816" max="2816" width="8.5" customWidth="1"/>
    <col min="2817" max="2817" width="10.5" customWidth="1"/>
    <col min="2818" max="3063" width="9.33203125" customWidth="1"/>
    <col min="3064" max="3064" width="11.6640625" customWidth="1"/>
    <col min="3065" max="3065" width="12" customWidth="1"/>
    <col min="3066" max="3068" width="14.5" customWidth="1"/>
    <col min="3069" max="3069" width="12.5" customWidth="1"/>
    <col min="3070" max="3070" width="8.6640625" customWidth="1"/>
    <col min="3071" max="3071" width="10.33203125" customWidth="1"/>
    <col min="3072" max="3072" width="8.5" customWidth="1"/>
    <col min="3073" max="3073" width="10.5" customWidth="1"/>
    <col min="3074" max="3319" width="9.33203125" customWidth="1"/>
    <col min="3320" max="3320" width="11.6640625" customWidth="1"/>
    <col min="3321" max="3321" width="12" customWidth="1"/>
    <col min="3322" max="3324" width="14.5" customWidth="1"/>
    <col min="3325" max="3325" width="12.5" customWidth="1"/>
    <col min="3326" max="3326" width="8.6640625" customWidth="1"/>
    <col min="3327" max="3327" width="10.33203125" customWidth="1"/>
    <col min="3328" max="3328" width="8.5" customWidth="1"/>
    <col min="3329" max="3329" width="10.5" customWidth="1"/>
    <col min="3330" max="3575" width="9.33203125" customWidth="1"/>
    <col min="3576" max="3576" width="11.6640625" customWidth="1"/>
    <col min="3577" max="3577" width="12" customWidth="1"/>
    <col min="3578" max="3580" width="14.5" customWidth="1"/>
    <col min="3581" max="3581" width="12.5" customWidth="1"/>
    <col min="3582" max="3582" width="8.6640625" customWidth="1"/>
    <col min="3583" max="3583" width="10.33203125" customWidth="1"/>
    <col min="3584" max="3584" width="8.5" customWidth="1"/>
    <col min="3585" max="3585" width="10.5" customWidth="1"/>
    <col min="3586" max="3831" width="9.33203125" customWidth="1"/>
    <col min="3832" max="3832" width="11.6640625" customWidth="1"/>
    <col min="3833" max="3833" width="12" customWidth="1"/>
    <col min="3834" max="3836" width="14.5" customWidth="1"/>
    <col min="3837" max="3837" width="12.5" customWidth="1"/>
    <col min="3838" max="3838" width="8.6640625" customWidth="1"/>
    <col min="3839" max="3839" width="10.33203125" customWidth="1"/>
    <col min="3840" max="3840" width="8.5" customWidth="1"/>
    <col min="3841" max="3841" width="10.5" customWidth="1"/>
    <col min="3842" max="4087" width="9.33203125" customWidth="1"/>
    <col min="4088" max="4088" width="11.6640625" customWidth="1"/>
    <col min="4089" max="4089" width="12" customWidth="1"/>
    <col min="4090" max="4092" width="14.5" customWidth="1"/>
    <col min="4093" max="4093" width="12.5" customWidth="1"/>
    <col min="4094" max="4094" width="8.6640625" customWidth="1"/>
    <col min="4095" max="4095" width="10.33203125" customWidth="1"/>
    <col min="4096" max="4096" width="8.5" customWidth="1"/>
    <col min="4097" max="4097" width="10.5" customWidth="1"/>
    <col min="4098" max="4343" width="9.33203125" customWidth="1"/>
    <col min="4344" max="4344" width="11.6640625" customWidth="1"/>
    <col min="4345" max="4345" width="12" customWidth="1"/>
    <col min="4346" max="4348" width="14.5" customWidth="1"/>
    <col min="4349" max="4349" width="12.5" customWidth="1"/>
    <col min="4350" max="4350" width="8.6640625" customWidth="1"/>
    <col min="4351" max="4351" width="10.33203125" customWidth="1"/>
    <col min="4352" max="4352" width="8.5" customWidth="1"/>
    <col min="4353" max="4353" width="10.5" customWidth="1"/>
    <col min="4354" max="4599" width="9.33203125" customWidth="1"/>
    <col min="4600" max="4600" width="11.6640625" customWidth="1"/>
    <col min="4601" max="4601" width="12" customWidth="1"/>
    <col min="4602" max="4604" width="14.5" customWidth="1"/>
    <col min="4605" max="4605" width="12.5" customWidth="1"/>
    <col min="4606" max="4606" width="8.6640625" customWidth="1"/>
    <col min="4607" max="4607" width="10.33203125" customWidth="1"/>
    <col min="4608" max="4608" width="8.5" customWidth="1"/>
    <col min="4609" max="4609" width="10.5" customWidth="1"/>
    <col min="4610" max="4855" width="9.33203125" customWidth="1"/>
    <col min="4856" max="4856" width="11.6640625" customWidth="1"/>
    <col min="4857" max="4857" width="12" customWidth="1"/>
    <col min="4858" max="4860" width="14.5" customWidth="1"/>
    <col min="4861" max="4861" width="12.5" customWidth="1"/>
    <col min="4862" max="4862" width="8.6640625" customWidth="1"/>
    <col min="4863" max="4863" width="10.33203125" customWidth="1"/>
    <col min="4864" max="4864" width="8.5" customWidth="1"/>
    <col min="4865" max="4865" width="10.5" customWidth="1"/>
    <col min="4866" max="5111" width="9.33203125" customWidth="1"/>
    <col min="5112" max="5112" width="11.6640625" customWidth="1"/>
    <col min="5113" max="5113" width="12" customWidth="1"/>
    <col min="5114" max="5116" width="14.5" customWidth="1"/>
    <col min="5117" max="5117" width="12.5" customWidth="1"/>
    <col min="5118" max="5118" width="8.6640625" customWidth="1"/>
    <col min="5119" max="5119" width="10.33203125" customWidth="1"/>
    <col min="5120" max="5120" width="8.5" customWidth="1"/>
    <col min="5121" max="5121" width="10.5" customWidth="1"/>
    <col min="5122" max="5367" width="9.33203125" customWidth="1"/>
    <col min="5368" max="5368" width="11.6640625" customWidth="1"/>
    <col min="5369" max="5369" width="12" customWidth="1"/>
    <col min="5370" max="5372" width="14.5" customWidth="1"/>
    <col min="5373" max="5373" width="12.5" customWidth="1"/>
    <col min="5374" max="5374" width="8.6640625" customWidth="1"/>
    <col min="5375" max="5375" width="10.33203125" customWidth="1"/>
    <col min="5376" max="5376" width="8.5" customWidth="1"/>
    <col min="5377" max="5377" width="10.5" customWidth="1"/>
    <col min="5378" max="5623" width="9.33203125" customWidth="1"/>
    <col min="5624" max="5624" width="11.6640625" customWidth="1"/>
    <col min="5625" max="5625" width="12" customWidth="1"/>
    <col min="5626" max="5628" width="14.5" customWidth="1"/>
    <col min="5629" max="5629" width="12.5" customWidth="1"/>
    <col min="5630" max="5630" width="8.6640625" customWidth="1"/>
    <col min="5631" max="5631" width="10.33203125" customWidth="1"/>
    <col min="5632" max="5632" width="8.5" customWidth="1"/>
    <col min="5633" max="5633" width="10.5" customWidth="1"/>
    <col min="5634" max="5879" width="9.33203125" customWidth="1"/>
    <col min="5880" max="5880" width="11.6640625" customWidth="1"/>
    <col min="5881" max="5881" width="12" customWidth="1"/>
    <col min="5882" max="5884" width="14.5" customWidth="1"/>
    <col min="5885" max="5885" width="12.5" customWidth="1"/>
    <col min="5886" max="5886" width="8.6640625" customWidth="1"/>
    <col min="5887" max="5887" width="10.33203125" customWidth="1"/>
    <col min="5888" max="5888" width="8.5" customWidth="1"/>
    <col min="5889" max="5889" width="10.5" customWidth="1"/>
    <col min="5890" max="6135" width="9.33203125" customWidth="1"/>
    <col min="6136" max="6136" width="11.6640625" customWidth="1"/>
    <col min="6137" max="6137" width="12" customWidth="1"/>
    <col min="6138" max="6140" width="14.5" customWidth="1"/>
    <col min="6141" max="6141" width="12.5" customWidth="1"/>
    <col min="6142" max="6142" width="8.6640625" customWidth="1"/>
    <col min="6143" max="6143" width="10.33203125" customWidth="1"/>
    <col min="6144" max="6144" width="8.5" customWidth="1"/>
    <col min="6145" max="6145" width="10.5" customWidth="1"/>
    <col min="6146" max="6391" width="9.33203125" customWidth="1"/>
    <col min="6392" max="6392" width="11.6640625" customWidth="1"/>
    <col min="6393" max="6393" width="12" customWidth="1"/>
    <col min="6394" max="6396" width="14.5" customWidth="1"/>
    <col min="6397" max="6397" width="12.5" customWidth="1"/>
    <col min="6398" max="6398" width="8.6640625" customWidth="1"/>
    <col min="6399" max="6399" width="10.33203125" customWidth="1"/>
    <col min="6400" max="6400" width="8.5" customWidth="1"/>
    <col min="6401" max="6401" width="10.5" customWidth="1"/>
    <col min="6402" max="6647" width="9.33203125" customWidth="1"/>
    <col min="6648" max="6648" width="11.6640625" customWidth="1"/>
    <col min="6649" max="6649" width="12" customWidth="1"/>
    <col min="6650" max="6652" width="14.5" customWidth="1"/>
    <col min="6653" max="6653" width="12.5" customWidth="1"/>
    <col min="6654" max="6654" width="8.6640625" customWidth="1"/>
    <col min="6655" max="6655" width="10.33203125" customWidth="1"/>
    <col min="6656" max="6656" width="8.5" customWidth="1"/>
    <col min="6657" max="6657" width="10.5" customWidth="1"/>
    <col min="6658" max="6903" width="9.33203125" customWidth="1"/>
    <col min="6904" max="6904" width="11.6640625" customWidth="1"/>
    <col min="6905" max="6905" width="12" customWidth="1"/>
    <col min="6906" max="6908" width="14.5" customWidth="1"/>
    <col min="6909" max="6909" width="12.5" customWidth="1"/>
    <col min="6910" max="6910" width="8.6640625" customWidth="1"/>
    <col min="6911" max="6911" width="10.33203125" customWidth="1"/>
    <col min="6912" max="6912" width="8.5" customWidth="1"/>
    <col min="6913" max="6913" width="10.5" customWidth="1"/>
    <col min="6914" max="7159" width="9.33203125" customWidth="1"/>
    <col min="7160" max="7160" width="11.6640625" customWidth="1"/>
    <col min="7161" max="7161" width="12" customWidth="1"/>
    <col min="7162" max="7164" width="14.5" customWidth="1"/>
    <col min="7165" max="7165" width="12.5" customWidth="1"/>
    <col min="7166" max="7166" width="8.6640625" customWidth="1"/>
    <col min="7167" max="7167" width="10.33203125" customWidth="1"/>
    <col min="7168" max="7168" width="8.5" customWidth="1"/>
    <col min="7169" max="7169" width="10.5" customWidth="1"/>
    <col min="7170" max="7415" width="9.33203125" customWidth="1"/>
    <col min="7416" max="7416" width="11.6640625" customWidth="1"/>
    <col min="7417" max="7417" width="12" customWidth="1"/>
    <col min="7418" max="7420" width="14.5" customWidth="1"/>
    <col min="7421" max="7421" width="12.5" customWidth="1"/>
    <col min="7422" max="7422" width="8.6640625" customWidth="1"/>
    <col min="7423" max="7423" width="10.33203125" customWidth="1"/>
    <col min="7424" max="7424" width="8.5" customWidth="1"/>
    <col min="7425" max="7425" width="10.5" customWidth="1"/>
    <col min="7426" max="7671" width="9.33203125" customWidth="1"/>
    <col min="7672" max="7672" width="11.6640625" customWidth="1"/>
    <col min="7673" max="7673" width="12" customWidth="1"/>
    <col min="7674" max="7676" width="14.5" customWidth="1"/>
    <col min="7677" max="7677" width="12.5" customWidth="1"/>
    <col min="7678" max="7678" width="8.6640625" customWidth="1"/>
    <col min="7679" max="7679" width="10.33203125" customWidth="1"/>
    <col min="7680" max="7680" width="8.5" customWidth="1"/>
    <col min="7681" max="7681" width="10.5" customWidth="1"/>
    <col min="7682" max="7927" width="9.33203125" customWidth="1"/>
    <col min="7928" max="7928" width="11.6640625" customWidth="1"/>
    <col min="7929" max="7929" width="12" customWidth="1"/>
    <col min="7930" max="7932" width="14.5" customWidth="1"/>
    <col min="7933" max="7933" width="12.5" customWidth="1"/>
    <col min="7934" max="7934" width="8.6640625" customWidth="1"/>
    <col min="7935" max="7935" width="10.33203125" customWidth="1"/>
    <col min="7936" max="7936" width="8.5" customWidth="1"/>
    <col min="7937" max="7937" width="10.5" customWidth="1"/>
    <col min="7938" max="8183" width="9.33203125" customWidth="1"/>
    <col min="8184" max="8184" width="11.6640625" customWidth="1"/>
    <col min="8185" max="8185" width="12" customWidth="1"/>
    <col min="8186" max="8188" width="14.5" customWidth="1"/>
    <col min="8189" max="8189" width="12.5" customWidth="1"/>
    <col min="8190" max="8190" width="8.6640625" customWidth="1"/>
    <col min="8191" max="8191" width="10.33203125" customWidth="1"/>
    <col min="8192" max="8192" width="8.5" customWidth="1"/>
    <col min="8193" max="8193" width="10.5" customWidth="1"/>
    <col min="8194" max="8439" width="9.33203125" customWidth="1"/>
    <col min="8440" max="8440" width="11.6640625" customWidth="1"/>
    <col min="8441" max="8441" width="12" customWidth="1"/>
    <col min="8442" max="8444" width="14.5" customWidth="1"/>
    <col min="8445" max="8445" width="12.5" customWidth="1"/>
    <col min="8446" max="8446" width="8.6640625" customWidth="1"/>
    <col min="8447" max="8447" width="10.33203125" customWidth="1"/>
    <col min="8448" max="8448" width="8.5" customWidth="1"/>
    <col min="8449" max="8449" width="10.5" customWidth="1"/>
    <col min="8450" max="8695" width="9.33203125" customWidth="1"/>
    <col min="8696" max="8696" width="11.6640625" customWidth="1"/>
    <col min="8697" max="8697" width="12" customWidth="1"/>
    <col min="8698" max="8700" width="14.5" customWidth="1"/>
    <col min="8701" max="8701" width="12.5" customWidth="1"/>
    <col min="8702" max="8702" width="8.6640625" customWidth="1"/>
    <col min="8703" max="8703" width="10.33203125" customWidth="1"/>
    <col min="8704" max="8704" width="8.5" customWidth="1"/>
    <col min="8705" max="8705" width="10.5" customWidth="1"/>
    <col min="8706" max="8951" width="9.33203125" customWidth="1"/>
    <col min="8952" max="8952" width="11.6640625" customWidth="1"/>
    <col min="8953" max="8953" width="12" customWidth="1"/>
    <col min="8954" max="8956" width="14.5" customWidth="1"/>
    <col min="8957" max="8957" width="12.5" customWidth="1"/>
    <col min="8958" max="8958" width="8.6640625" customWidth="1"/>
    <col min="8959" max="8959" width="10.33203125" customWidth="1"/>
    <col min="8960" max="8960" width="8.5" customWidth="1"/>
    <col min="8961" max="8961" width="10.5" customWidth="1"/>
    <col min="8962" max="9207" width="9.33203125" customWidth="1"/>
    <col min="9208" max="9208" width="11.6640625" customWidth="1"/>
    <col min="9209" max="9209" width="12" customWidth="1"/>
    <col min="9210" max="9212" width="14.5" customWidth="1"/>
    <col min="9213" max="9213" width="12.5" customWidth="1"/>
    <col min="9214" max="9214" width="8.6640625" customWidth="1"/>
    <col min="9215" max="9215" width="10.33203125" customWidth="1"/>
    <col min="9216" max="9216" width="8.5" customWidth="1"/>
    <col min="9217" max="9217" width="10.5" customWidth="1"/>
    <col min="9218" max="9463" width="9.33203125" customWidth="1"/>
    <col min="9464" max="9464" width="11.6640625" customWidth="1"/>
    <col min="9465" max="9465" width="12" customWidth="1"/>
    <col min="9466" max="9468" width="14.5" customWidth="1"/>
    <col min="9469" max="9469" width="12.5" customWidth="1"/>
    <col min="9470" max="9470" width="8.6640625" customWidth="1"/>
    <col min="9471" max="9471" width="10.33203125" customWidth="1"/>
    <col min="9472" max="9472" width="8.5" customWidth="1"/>
    <col min="9473" max="9473" width="10.5" customWidth="1"/>
    <col min="9474" max="9719" width="9.33203125" customWidth="1"/>
    <col min="9720" max="9720" width="11.6640625" customWidth="1"/>
    <col min="9721" max="9721" width="12" customWidth="1"/>
    <col min="9722" max="9724" width="14.5" customWidth="1"/>
    <col min="9725" max="9725" width="12.5" customWidth="1"/>
    <col min="9726" max="9726" width="8.6640625" customWidth="1"/>
    <col min="9727" max="9727" width="10.33203125" customWidth="1"/>
    <col min="9728" max="9728" width="8.5" customWidth="1"/>
    <col min="9729" max="9729" width="10.5" customWidth="1"/>
    <col min="9730" max="9975" width="9.33203125" customWidth="1"/>
    <col min="9976" max="9976" width="11.6640625" customWidth="1"/>
    <col min="9977" max="9977" width="12" customWidth="1"/>
    <col min="9978" max="9980" width="14.5" customWidth="1"/>
    <col min="9981" max="9981" width="12.5" customWidth="1"/>
    <col min="9982" max="9982" width="8.6640625" customWidth="1"/>
    <col min="9983" max="9983" width="10.33203125" customWidth="1"/>
    <col min="9984" max="9984" width="8.5" customWidth="1"/>
    <col min="9985" max="9985" width="10.5" customWidth="1"/>
    <col min="9986" max="10231" width="9.33203125" customWidth="1"/>
    <col min="10232" max="10232" width="11.6640625" customWidth="1"/>
    <col min="10233" max="10233" width="12" customWidth="1"/>
    <col min="10234" max="10236" width="14.5" customWidth="1"/>
    <col min="10237" max="10237" width="12.5" customWidth="1"/>
    <col min="10238" max="10238" width="8.6640625" customWidth="1"/>
    <col min="10239" max="10239" width="10.33203125" customWidth="1"/>
    <col min="10240" max="10240" width="8.5" customWidth="1"/>
    <col min="10241" max="10241" width="10.5" customWidth="1"/>
    <col min="10242" max="10487" width="9.33203125" customWidth="1"/>
    <col min="10488" max="10488" width="11.6640625" customWidth="1"/>
    <col min="10489" max="10489" width="12" customWidth="1"/>
    <col min="10490" max="10492" width="14.5" customWidth="1"/>
    <col min="10493" max="10493" width="12.5" customWidth="1"/>
    <col min="10494" max="10494" width="8.6640625" customWidth="1"/>
    <col min="10495" max="10495" width="10.33203125" customWidth="1"/>
    <col min="10496" max="10496" width="8.5" customWidth="1"/>
    <col min="10497" max="10497" width="10.5" customWidth="1"/>
    <col min="10498" max="10743" width="9.33203125" customWidth="1"/>
    <col min="10744" max="10744" width="11.6640625" customWidth="1"/>
    <col min="10745" max="10745" width="12" customWidth="1"/>
    <col min="10746" max="10748" width="14.5" customWidth="1"/>
    <col min="10749" max="10749" width="12.5" customWidth="1"/>
    <col min="10750" max="10750" width="8.6640625" customWidth="1"/>
    <col min="10751" max="10751" width="10.33203125" customWidth="1"/>
    <col min="10752" max="10752" width="8.5" customWidth="1"/>
    <col min="10753" max="10753" width="10.5" customWidth="1"/>
    <col min="10754" max="10999" width="9.33203125" customWidth="1"/>
    <col min="11000" max="11000" width="11.6640625" customWidth="1"/>
    <col min="11001" max="11001" width="12" customWidth="1"/>
    <col min="11002" max="11004" width="14.5" customWidth="1"/>
    <col min="11005" max="11005" width="12.5" customWidth="1"/>
    <col min="11006" max="11006" width="8.6640625" customWidth="1"/>
    <col min="11007" max="11007" width="10.33203125" customWidth="1"/>
    <col min="11008" max="11008" width="8.5" customWidth="1"/>
    <col min="11009" max="11009" width="10.5" customWidth="1"/>
    <col min="11010" max="11255" width="9.33203125" customWidth="1"/>
    <col min="11256" max="11256" width="11.6640625" customWidth="1"/>
    <col min="11257" max="11257" width="12" customWidth="1"/>
    <col min="11258" max="11260" width="14.5" customWidth="1"/>
    <col min="11261" max="11261" width="12.5" customWidth="1"/>
    <col min="11262" max="11262" width="8.6640625" customWidth="1"/>
    <col min="11263" max="11263" width="10.33203125" customWidth="1"/>
    <col min="11264" max="11264" width="8.5" customWidth="1"/>
    <col min="11265" max="11265" width="10.5" customWidth="1"/>
    <col min="11266" max="11511" width="9.33203125" customWidth="1"/>
    <col min="11512" max="11512" width="11.6640625" customWidth="1"/>
    <col min="11513" max="11513" width="12" customWidth="1"/>
    <col min="11514" max="11516" width="14.5" customWidth="1"/>
    <col min="11517" max="11517" width="12.5" customWidth="1"/>
    <col min="11518" max="11518" width="8.6640625" customWidth="1"/>
    <col min="11519" max="11519" width="10.33203125" customWidth="1"/>
    <col min="11520" max="11520" width="8.5" customWidth="1"/>
    <col min="11521" max="11521" width="10.5" customWidth="1"/>
    <col min="11522" max="11767" width="9.33203125" customWidth="1"/>
    <col min="11768" max="11768" width="11.6640625" customWidth="1"/>
    <col min="11769" max="11769" width="12" customWidth="1"/>
    <col min="11770" max="11772" width="14.5" customWidth="1"/>
    <col min="11773" max="11773" width="12.5" customWidth="1"/>
    <col min="11774" max="11774" width="8.6640625" customWidth="1"/>
    <col min="11775" max="11775" width="10.33203125" customWidth="1"/>
    <col min="11776" max="11776" width="8.5" customWidth="1"/>
    <col min="11777" max="11777" width="10.5" customWidth="1"/>
    <col min="11778" max="12023" width="9.33203125" customWidth="1"/>
    <col min="12024" max="12024" width="11.6640625" customWidth="1"/>
    <col min="12025" max="12025" width="12" customWidth="1"/>
    <col min="12026" max="12028" width="14.5" customWidth="1"/>
    <col min="12029" max="12029" width="12.5" customWidth="1"/>
    <col min="12030" max="12030" width="8.6640625" customWidth="1"/>
    <col min="12031" max="12031" width="10.33203125" customWidth="1"/>
    <col min="12032" max="12032" width="8.5" customWidth="1"/>
    <col min="12033" max="12033" width="10.5" customWidth="1"/>
    <col min="12034" max="12279" width="9.33203125" customWidth="1"/>
    <col min="12280" max="12280" width="11.6640625" customWidth="1"/>
    <col min="12281" max="12281" width="12" customWidth="1"/>
    <col min="12282" max="12284" width="14.5" customWidth="1"/>
    <col min="12285" max="12285" width="12.5" customWidth="1"/>
    <col min="12286" max="12286" width="8.6640625" customWidth="1"/>
    <col min="12287" max="12287" width="10.33203125" customWidth="1"/>
    <col min="12288" max="12288" width="8.5" customWidth="1"/>
    <col min="12289" max="12289" width="10.5" customWidth="1"/>
    <col min="12290" max="12535" width="9.33203125" customWidth="1"/>
    <col min="12536" max="12536" width="11.6640625" customWidth="1"/>
    <col min="12537" max="12537" width="12" customWidth="1"/>
    <col min="12538" max="12540" width="14.5" customWidth="1"/>
    <col min="12541" max="12541" width="12.5" customWidth="1"/>
    <col min="12542" max="12542" width="8.6640625" customWidth="1"/>
    <col min="12543" max="12543" width="10.33203125" customWidth="1"/>
    <col min="12544" max="12544" width="8.5" customWidth="1"/>
    <col min="12545" max="12545" width="10.5" customWidth="1"/>
    <col min="12546" max="12791" width="9.33203125" customWidth="1"/>
    <col min="12792" max="12792" width="11.6640625" customWidth="1"/>
    <col min="12793" max="12793" width="12" customWidth="1"/>
    <col min="12794" max="12796" width="14.5" customWidth="1"/>
    <col min="12797" max="12797" width="12.5" customWidth="1"/>
    <col min="12798" max="12798" width="8.6640625" customWidth="1"/>
    <col min="12799" max="12799" width="10.33203125" customWidth="1"/>
    <col min="12800" max="12800" width="8.5" customWidth="1"/>
    <col min="12801" max="12801" width="10.5" customWidth="1"/>
    <col min="12802" max="13047" width="9.33203125" customWidth="1"/>
    <col min="13048" max="13048" width="11.6640625" customWidth="1"/>
    <col min="13049" max="13049" width="12" customWidth="1"/>
    <col min="13050" max="13052" width="14.5" customWidth="1"/>
    <col min="13053" max="13053" width="12.5" customWidth="1"/>
    <col min="13054" max="13054" width="8.6640625" customWidth="1"/>
    <col min="13055" max="13055" width="10.33203125" customWidth="1"/>
    <col min="13056" max="13056" width="8.5" customWidth="1"/>
    <col min="13057" max="13057" width="10.5" customWidth="1"/>
    <col min="13058" max="13303" width="9.33203125" customWidth="1"/>
    <col min="13304" max="13304" width="11.6640625" customWidth="1"/>
    <col min="13305" max="13305" width="12" customWidth="1"/>
    <col min="13306" max="13308" width="14.5" customWidth="1"/>
    <col min="13309" max="13309" width="12.5" customWidth="1"/>
    <col min="13310" max="13310" width="8.6640625" customWidth="1"/>
    <col min="13311" max="13311" width="10.33203125" customWidth="1"/>
    <col min="13312" max="13312" width="8.5" customWidth="1"/>
    <col min="13313" max="13313" width="10.5" customWidth="1"/>
    <col min="13314" max="13559" width="9.33203125" customWidth="1"/>
    <col min="13560" max="13560" width="11.6640625" customWidth="1"/>
    <col min="13561" max="13561" width="12" customWidth="1"/>
    <col min="13562" max="13564" width="14.5" customWidth="1"/>
    <col min="13565" max="13565" width="12.5" customWidth="1"/>
    <col min="13566" max="13566" width="8.6640625" customWidth="1"/>
    <col min="13567" max="13567" width="10.33203125" customWidth="1"/>
    <col min="13568" max="13568" width="8.5" customWidth="1"/>
    <col min="13569" max="13569" width="10.5" customWidth="1"/>
    <col min="13570" max="13815" width="9.33203125" customWidth="1"/>
    <col min="13816" max="13816" width="11.6640625" customWidth="1"/>
    <col min="13817" max="13817" width="12" customWidth="1"/>
    <col min="13818" max="13820" width="14.5" customWidth="1"/>
    <col min="13821" max="13821" width="12.5" customWidth="1"/>
    <col min="13822" max="13822" width="8.6640625" customWidth="1"/>
    <col min="13823" max="13823" width="10.33203125" customWidth="1"/>
    <col min="13824" max="13824" width="8.5" customWidth="1"/>
    <col min="13825" max="13825" width="10.5" customWidth="1"/>
    <col min="13826" max="14071" width="9.33203125" customWidth="1"/>
    <col min="14072" max="14072" width="11.6640625" customWidth="1"/>
    <col min="14073" max="14073" width="12" customWidth="1"/>
    <col min="14074" max="14076" width="14.5" customWidth="1"/>
    <col min="14077" max="14077" width="12.5" customWidth="1"/>
    <col min="14078" max="14078" width="8.6640625" customWidth="1"/>
    <col min="14079" max="14079" width="10.33203125" customWidth="1"/>
    <col min="14080" max="14080" width="8.5" customWidth="1"/>
    <col min="14081" max="14081" width="10.5" customWidth="1"/>
    <col min="14082" max="14327" width="9.33203125" customWidth="1"/>
    <col min="14328" max="14328" width="11.6640625" customWidth="1"/>
    <col min="14329" max="14329" width="12" customWidth="1"/>
    <col min="14330" max="14332" width="14.5" customWidth="1"/>
    <col min="14333" max="14333" width="12.5" customWidth="1"/>
    <col min="14334" max="14334" width="8.6640625" customWidth="1"/>
    <col min="14335" max="14335" width="10.33203125" customWidth="1"/>
    <col min="14336" max="14336" width="8.5" customWidth="1"/>
    <col min="14337" max="14337" width="10.5" customWidth="1"/>
    <col min="14338" max="14583" width="9.33203125" customWidth="1"/>
    <col min="14584" max="14584" width="11.6640625" customWidth="1"/>
    <col min="14585" max="14585" width="12" customWidth="1"/>
    <col min="14586" max="14588" width="14.5" customWidth="1"/>
    <col min="14589" max="14589" width="12.5" customWidth="1"/>
    <col min="14590" max="14590" width="8.6640625" customWidth="1"/>
    <col min="14591" max="14591" width="10.33203125" customWidth="1"/>
    <col min="14592" max="14592" width="8.5" customWidth="1"/>
    <col min="14593" max="14593" width="10.5" customWidth="1"/>
    <col min="14594" max="14839" width="9.33203125" customWidth="1"/>
    <col min="14840" max="14840" width="11.6640625" customWidth="1"/>
    <col min="14841" max="14841" width="12" customWidth="1"/>
    <col min="14842" max="14844" width="14.5" customWidth="1"/>
    <col min="14845" max="14845" width="12.5" customWidth="1"/>
    <col min="14846" max="14846" width="8.6640625" customWidth="1"/>
    <col min="14847" max="14847" width="10.33203125" customWidth="1"/>
    <col min="14848" max="14848" width="8.5" customWidth="1"/>
    <col min="14849" max="14849" width="10.5" customWidth="1"/>
    <col min="14850" max="15095" width="9.33203125" customWidth="1"/>
    <col min="15096" max="15096" width="11.6640625" customWidth="1"/>
    <col min="15097" max="15097" width="12" customWidth="1"/>
    <col min="15098" max="15100" width="14.5" customWidth="1"/>
    <col min="15101" max="15101" width="12.5" customWidth="1"/>
    <col min="15102" max="15102" width="8.6640625" customWidth="1"/>
    <col min="15103" max="15103" width="10.33203125" customWidth="1"/>
    <col min="15104" max="15104" width="8.5" customWidth="1"/>
    <col min="15105" max="15105" width="10.5" customWidth="1"/>
    <col min="15106" max="15351" width="9.33203125" customWidth="1"/>
    <col min="15352" max="15352" width="11.6640625" customWidth="1"/>
    <col min="15353" max="15353" width="12" customWidth="1"/>
    <col min="15354" max="15356" width="14.5" customWidth="1"/>
    <col min="15357" max="15357" width="12.5" customWidth="1"/>
    <col min="15358" max="15358" width="8.6640625" customWidth="1"/>
    <col min="15359" max="15359" width="10.33203125" customWidth="1"/>
    <col min="15360" max="15360" width="8.5" customWidth="1"/>
    <col min="15361" max="15361" width="10.5" customWidth="1"/>
    <col min="15362" max="15607" width="9.33203125" customWidth="1"/>
    <col min="15608" max="15608" width="11.6640625" customWidth="1"/>
    <col min="15609" max="15609" width="12" customWidth="1"/>
    <col min="15610" max="15612" width="14.5" customWidth="1"/>
    <col min="15613" max="15613" width="12.5" customWidth="1"/>
    <col min="15614" max="15614" width="8.6640625" customWidth="1"/>
    <col min="15615" max="15615" width="10.33203125" customWidth="1"/>
    <col min="15616" max="15616" width="8.5" customWidth="1"/>
    <col min="15617" max="15617" width="10.5" customWidth="1"/>
    <col min="15618" max="15863" width="9.33203125" customWidth="1"/>
    <col min="15864" max="15864" width="11.6640625" customWidth="1"/>
    <col min="15865" max="15865" width="12" customWidth="1"/>
    <col min="15866" max="15868" width="14.5" customWidth="1"/>
    <col min="15869" max="15869" width="12.5" customWidth="1"/>
    <col min="15870" max="15870" width="8.6640625" customWidth="1"/>
    <col min="15871" max="15871" width="10.33203125" customWidth="1"/>
    <col min="15872" max="15872" width="8.5" customWidth="1"/>
    <col min="15873" max="15873" width="10.5" customWidth="1"/>
    <col min="15874" max="16119" width="9.33203125" customWidth="1"/>
    <col min="16120" max="16120" width="11.6640625" customWidth="1"/>
    <col min="16121" max="16121" width="12" customWidth="1"/>
    <col min="16122" max="16124" width="14.5" customWidth="1"/>
    <col min="16125" max="16125" width="12.5" customWidth="1"/>
    <col min="16126" max="16126" width="8.6640625" customWidth="1"/>
    <col min="16127" max="16127" width="10.33203125" customWidth="1"/>
    <col min="16128" max="16128" width="8.5" customWidth="1"/>
    <col min="16129" max="16129" width="10.5" customWidth="1"/>
    <col min="16130" max="16384" width="9.33203125" customWidth="1"/>
  </cols>
  <sheetData>
    <row r="1" spans="1:6" s="760" customFormat="1" ht="24.95" customHeight="1">
      <c r="A1" s="822" t="s">
        <v>117</v>
      </c>
      <c r="B1" s="822"/>
      <c r="C1" s="822"/>
      <c r="D1" s="822"/>
      <c r="E1" s="822"/>
      <c r="F1" s="209"/>
    </row>
    <row r="2" spans="1:6" s="761" customFormat="1" ht="24.95" customHeight="1">
      <c r="A2" s="209"/>
      <c r="B2" s="825" t="s">
        <v>183</v>
      </c>
      <c r="C2" s="825"/>
      <c r="D2" s="844" t="s">
        <v>251</v>
      </c>
      <c r="E2" s="844"/>
      <c r="F2" s="209"/>
    </row>
    <row r="3" spans="1:6" ht="24.95" customHeight="1">
      <c r="A3" s="823"/>
      <c r="B3" s="826" t="s">
        <v>79</v>
      </c>
      <c r="C3" s="837" t="s">
        <v>301</v>
      </c>
      <c r="D3" s="845" t="s">
        <v>46</v>
      </c>
      <c r="E3" s="853"/>
      <c r="F3" s="823"/>
    </row>
    <row r="4" spans="1:6" ht="24.95" customHeight="1">
      <c r="A4" s="823"/>
      <c r="B4" s="827" t="s">
        <v>252</v>
      </c>
      <c r="C4" s="838">
        <v>9774</v>
      </c>
      <c r="D4" s="846">
        <v>9046249023</v>
      </c>
      <c r="E4" s="854"/>
      <c r="F4" s="823"/>
    </row>
    <row r="5" spans="1:6" ht="24.95" customHeight="1">
      <c r="A5" s="823"/>
      <c r="B5" s="827">
        <v>23</v>
      </c>
      <c r="C5" s="838">
        <v>9951</v>
      </c>
      <c r="D5" s="846">
        <v>9393953954</v>
      </c>
      <c r="E5" s="854"/>
      <c r="F5" s="823"/>
    </row>
    <row r="6" spans="1:6" ht="24.95" customHeight="1">
      <c r="A6" s="823"/>
      <c r="B6" s="827">
        <v>24</v>
      </c>
      <c r="C6" s="838">
        <v>10192</v>
      </c>
      <c r="D6" s="846">
        <v>9367685602</v>
      </c>
      <c r="E6" s="854"/>
      <c r="F6" s="823"/>
    </row>
    <row r="7" spans="1:6" ht="24.95" customHeight="1">
      <c r="A7" s="823"/>
      <c r="B7" s="827">
        <v>25</v>
      </c>
      <c r="C7" s="839">
        <v>10268</v>
      </c>
      <c r="D7" s="847">
        <v>9660952508</v>
      </c>
      <c r="E7" s="854"/>
      <c r="F7" s="823"/>
    </row>
    <row r="8" spans="1:6" ht="24.95" customHeight="1">
      <c r="A8" s="823"/>
      <c r="B8" s="828">
        <v>26</v>
      </c>
      <c r="C8" s="838">
        <v>10308</v>
      </c>
      <c r="D8" s="848">
        <v>9708981290</v>
      </c>
      <c r="E8" s="854"/>
      <c r="F8" s="823"/>
    </row>
    <row r="9" spans="1:6" ht="24.95" customHeight="1">
      <c r="A9" s="823"/>
      <c r="B9" s="829">
        <v>27</v>
      </c>
      <c r="C9" s="840">
        <v>10497</v>
      </c>
      <c r="D9" s="849">
        <v>9905870259</v>
      </c>
      <c r="E9" s="854"/>
      <c r="F9" s="823"/>
    </row>
    <row r="10" spans="1:6" ht="24.95" customHeight="1">
      <c r="A10" s="823"/>
      <c r="B10" s="828">
        <v>28</v>
      </c>
      <c r="C10" s="838">
        <v>10752</v>
      </c>
      <c r="D10" s="848">
        <v>9803459826</v>
      </c>
      <c r="E10" s="854"/>
      <c r="F10" s="823"/>
    </row>
    <row r="11" spans="1:6" ht="24.95" customHeight="1">
      <c r="A11" s="824"/>
      <c r="B11" s="828">
        <v>29</v>
      </c>
      <c r="C11" s="838">
        <v>11095</v>
      </c>
      <c r="D11" s="848">
        <v>10313440972</v>
      </c>
      <c r="E11" s="855"/>
      <c r="F11" s="824"/>
    </row>
    <row r="12" spans="1:6" ht="24.95" customHeight="1">
      <c r="A12" s="823"/>
      <c r="B12" s="828">
        <v>30</v>
      </c>
      <c r="C12" s="838">
        <v>11449</v>
      </c>
      <c r="D12" s="848">
        <v>10747856610</v>
      </c>
      <c r="E12" s="854"/>
      <c r="F12" s="823"/>
    </row>
    <row r="13" spans="1:6" ht="24.95" customHeight="1">
      <c r="A13" s="824"/>
      <c r="B13" s="828" t="s">
        <v>311</v>
      </c>
      <c r="C13" s="838">
        <v>11737</v>
      </c>
      <c r="D13" s="848">
        <v>10919474862</v>
      </c>
      <c r="E13" s="855"/>
      <c r="F13" s="824"/>
    </row>
    <row r="14" spans="1:6" ht="24.95" customHeight="1">
      <c r="A14" s="823"/>
      <c r="B14" s="830">
        <v>2</v>
      </c>
      <c r="C14" s="839">
        <v>11746</v>
      </c>
      <c r="D14" s="847">
        <v>10740795927</v>
      </c>
      <c r="E14" s="854"/>
      <c r="F14" s="823"/>
    </row>
    <row r="15" spans="1:6" ht="24.95" customHeight="1">
      <c r="A15" s="823"/>
      <c r="B15" s="831">
        <v>3</v>
      </c>
      <c r="C15" s="838">
        <v>11988</v>
      </c>
      <c r="D15" s="846">
        <v>10885568182</v>
      </c>
      <c r="E15" s="854"/>
      <c r="F15" s="823"/>
    </row>
    <row r="16" spans="1:6" ht="24.95" customHeight="1">
      <c r="A16" s="823"/>
      <c r="B16" s="830">
        <v>4</v>
      </c>
      <c r="C16" s="839">
        <v>12452</v>
      </c>
      <c r="D16" s="847">
        <v>11321504191</v>
      </c>
      <c r="E16" s="854"/>
      <c r="F16" s="823"/>
    </row>
    <row r="17" spans="1:6" ht="24.95" customHeight="1">
      <c r="A17" s="823"/>
      <c r="B17" s="832">
        <v>5</v>
      </c>
      <c r="C17" s="841">
        <v>12863</v>
      </c>
      <c r="D17" s="850">
        <v>12093197769</v>
      </c>
      <c r="E17" s="854"/>
      <c r="F17" s="823"/>
    </row>
    <row r="18" spans="1:6" s="764" customFormat="1" ht="24.95" customHeight="1">
      <c r="A18" s="209"/>
      <c r="B18" s="833">
        <v>6</v>
      </c>
      <c r="C18" s="842">
        <v>13135</v>
      </c>
      <c r="D18" s="851">
        <v>12693395733</v>
      </c>
      <c r="E18" s="854"/>
      <c r="F18" s="209"/>
    </row>
    <row r="19" spans="1:6" s="764" customFormat="1" ht="24.95" customHeight="1">
      <c r="A19" s="209"/>
      <c r="B19" s="834"/>
      <c r="C19" s="843"/>
      <c r="D19" s="852" t="s">
        <v>172</v>
      </c>
      <c r="E19" s="854"/>
      <c r="F19" s="209"/>
    </row>
    <row r="20" spans="1:6" ht="20.100000000000001" customHeight="1">
      <c r="A20" s="823"/>
      <c r="B20" s="835"/>
      <c r="C20" s="825"/>
      <c r="D20" s="825"/>
      <c r="E20" s="854"/>
      <c r="F20" s="823"/>
    </row>
    <row r="21" spans="1:6" ht="20.100000000000001" customHeight="1">
      <c r="B21" s="836"/>
      <c r="C21" s="836"/>
      <c r="D21" s="836"/>
      <c r="E21" s="856"/>
    </row>
    <row r="22" spans="1:6" ht="15" customHeight="1">
      <c r="B22" s="717"/>
      <c r="C22" s="717"/>
      <c r="D22" s="717"/>
      <c r="E22" s="857"/>
    </row>
    <row r="23" spans="1:6" ht="24.95" customHeight="1">
      <c r="E23" s="858"/>
    </row>
    <row r="24" spans="1:6" ht="24.95" customHeight="1">
      <c r="E24" s="858"/>
    </row>
    <row r="25" spans="1:6" ht="24.95" customHeight="1">
      <c r="E25" s="717"/>
    </row>
  </sheetData>
  <mergeCells count="1">
    <mergeCell ref="A1:E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5"/>
  <sheetViews>
    <sheetView topLeftCell="A10" zoomScale="110" zoomScaleNormal="110" zoomScaleSheetLayoutView="100" workbookViewId="0">
      <selection activeCell="A32" sqref="A32:G33"/>
    </sheetView>
  </sheetViews>
  <sheetFormatPr defaultRowHeight="10.5"/>
  <cols>
    <col min="1" max="2" width="13.83203125" customWidth="1"/>
    <col min="3" max="7" width="17.83203125" customWidth="1"/>
    <col min="8" max="8" width="9.33203125" customWidth="1"/>
    <col min="9" max="9" width="13.33203125" bestFit="1" customWidth="1"/>
    <col min="10" max="249" width="9.33203125" customWidth="1"/>
    <col min="250" max="250" width="11.6640625" customWidth="1"/>
    <col min="251" max="251" width="12" customWidth="1"/>
    <col min="252" max="254" width="14.5" customWidth="1"/>
    <col min="255" max="255" width="12.5" customWidth="1"/>
    <col min="256" max="256" width="8.6640625" customWidth="1"/>
    <col min="257" max="257" width="10.33203125" customWidth="1"/>
    <col min="258" max="258" width="8.5" customWidth="1"/>
    <col min="259" max="259" width="10.5" customWidth="1"/>
    <col min="260" max="505" width="9.33203125" customWidth="1"/>
    <col min="506" max="506" width="11.6640625" customWidth="1"/>
    <col min="507" max="507" width="12" customWidth="1"/>
    <col min="508" max="510" width="14.5" customWidth="1"/>
    <col min="511" max="511" width="12.5" customWidth="1"/>
    <col min="512" max="512" width="8.6640625" customWidth="1"/>
    <col min="513" max="513" width="10.33203125" customWidth="1"/>
    <col min="514" max="514" width="8.5" customWidth="1"/>
    <col min="515" max="515" width="10.5" customWidth="1"/>
    <col min="516" max="761" width="9.33203125" customWidth="1"/>
    <col min="762" max="762" width="11.6640625" customWidth="1"/>
    <col min="763" max="763" width="12" customWidth="1"/>
    <col min="764" max="766" width="14.5" customWidth="1"/>
    <col min="767" max="767" width="12.5" customWidth="1"/>
    <col min="768" max="768" width="8.6640625" customWidth="1"/>
    <col min="769" max="769" width="10.33203125" customWidth="1"/>
    <col min="770" max="770" width="8.5" customWidth="1"/>
    <col min="771" max="771" width="10.5" customWidth="1"/>
    <col min="772" max="1017" width="9.33203125" customWidth="1"/>
    <col min="1018" max="1018" width="11.6640625" customWidth="1"/>
    <col min="1019" max="1019" width="12" customWidth="1"/>
    <col min="1020" max="1022" width="14.5" customWidth="1"/>
    <col min="1023" max="1023" width="12.5" customWidth="1"/>
    <col min="1024" max="1024" width="8.6640625" customWidth="1"/>
    <col min="1025" max="1025" width="10.33203125" customWidth="1"/>
    <col min="1026" max="1026" width="8.5" customWidth="1"/>
    <col min="1027" max="1027" width="10.5" customWidth="1"/>
    <col min="1028" max="1273" width="9.33203125" customWidth="1"/>
    <col min="1274" max="1274" width="11.6640625" customWidth="1"/>
    <col min="1275" max="1275" width="12" customWidth="1"/>
    <col min="1276" max="1278" width="14.5" customWidth="1"/>
    <col min="1279" max="1279" width="12.5" customWidth="1"/>
    <col min="1280" max="1280" width="8.6640625" customWidth="1"/>
    <col min="1281" max="1281" width="10.33203125" customWidth="1"/>
    <col min="1282" max="1282" width="8.5" customWidth="1"/>
    <col min="1283" max="1283" width="10.5" customWidth="1"/>
    <col min="1284" max="1529" width="9.33203125" customWidth="1"/>
    <col min="1530" max="1530" width="11.6640625" customWidth="1"/>
    <col min="1531" max="1531" width="12" customWidth="1"/>
    <col min="1532" max="1534" width="14.5" customWidth="1"/>
    <col min="1535" max="1535" width="12.5" customWidth="1"/>
    <col min="1536" max="1536" width="8.6640625" customWidth="1"/>
    <col min="1537" max="1537" width="10.33203125" customWidth="1"/>
    <col min="1538" max="1538" width="8.5" customWidth="1"/>
    <col min="1539" max="1539" width="10.5" customWidth="1"/>
    <col min="1540" max="1785" width="9.33203125" customWidth="1"/>
    <col min="1786" max="1786" width="11.6640625" customWidth="1"/>
    <col min="1787" max="1787" width="12" customWidth="1"/>
    <col min="1788" max="1790" width="14.5" customWidth="1"/>
    <col min="1791" max="1791" width="12.5" customWidth="1"/>
    <col min="1792" max="1792" width="8.6640625" customWidth="1"/>
    <col min="1793" max="1793" width="10.33203125" customWidth="1"/>
    <col min="1794" max="1794" width="8.5" customWidth="1"/>
    <col min="1795" max="1795" width="10.5" customWidth="1"/>
    <col min="1796" max="2041" width="9.33203125" customWidth="1"/>
    <col min="2042" max="2042" width="11.6640625" customWidth="1"/>
    <col min="2043" max="2043" width="12" customWidth="1"/>
    <col min="2044" max="2046" width="14.5" customWidth="1"/>
    <col min="2047" max="2047" width="12.5" customWidth="1"/>
    <col min="2048" max="2048" width="8.6640625" customWidth="1"/>
    <col min="2049" max="2049" width="10.33203125" customWidth="1"/>
    <col min="2050" max="2050" width="8.5" customWidth="1"/>
    <col min="2051" max="2051" width="10.5" customWidth="1"/>
    <col min="2052" max="2297" width="9.33203125" customWidth="1"/>
    <col min="2298" max="2298" width="11.6640625" customWidth="1"/>
    <col min="2299" max="2299" width="12" customWidth="1"/>
    <col min="2300" max="2302" width="14.5" customWidth="1"/>
    <col min="2303" max="2303" width="12.5" customWidth="1"/>
    <col min="2304" max="2304" width="8.6640625" customWidth="1"/>
    <col min="2305" max="2305" width="10.33203125" customWidth="1"/>
    <col min="2306" max="2306" width="8.5" customWidth="1"/>
    <col min="2307" max="2307" width="10.5" customWidth="1"/>
    <col min="2308" max="2553" width="9.33203125" customWidth="1"/>
    <col min="2554" max="2554" width="11.6640625" customWidth="1"/>
    <col min="2555" max="2555" width="12" customWidth="1"/>
    <col min="2556" max="2558" width="14.5" customWidth="1"/>
    <col min="2559" max="2559" width="12.5" customWidth="1"/>
    <col min="2560" max="2560" width="8.6640625" customWidth="1"/>
    <col min="2561" max="2561" width="10.33203125" customWidth="1"/>
    <col min="2562" max="2562" width="8.5" customWidth="1"/>
    <col min="2563" max="2563" width="10.5" customWidth="1"/>
    <col min="2564" max="2809" width="9.33203125" customWidth="1"/>
    <col min="2810" max="2810" width="11.6640625" customWidth="1"/>
    <col min="2811" max="2811" width="12" customWidth="1"/>
    <col min="2812" max="2814" width="14.5" customWidth="1"/>
    <col min="2815" max="2815" width="12.5" customWidth="1"/>
    <col min="2816" max="2816" width="8.6640625" customWidth="1"/>
    <col min="2817" max="2817" width="10.33203125" customWidth="1"/>
    <col min="2818" max="2818" width="8.5" customWidth="1"/>
    <col min="2819" max="2819" width="10.5" customWidth="1"/>
    <col min="2820" max="3065" width="9.33203125" customWidth="1"/>
    <col min="3066" max="3066" width="11.6640625" customWidth="1"/>
    <col min="3067" max="3067" width="12" customWidth="1"/>
    <col min="3068" max="3070" width="14.5" customWidth="1"/>
    <col min="3071" max="3071" width="12.5" customWidth="1"/>
    <col min="3072" max="3072" width="8.6640625" customWidth="1"/>
    <col min="3073" max="3073" width="10.33203125" customWidth="1"/>
    <col min="3074" max="3074" width="8.5" customWidth="1"/>
    <col min="3075" max="3075" width="10.5" customWidth="1"/>
    <col min="3076" max="3321" width="9.33203125" customWidth="1"/>
    <col min="3322" max="3322" width="11.6640625" customWidth="1"/>
    <col min="3323" max="3323" width="12" customWidth="1"/>
    <col min="3324" max="3326" width="14.5" customWidth="1"/>
    <col min="3327" max="3327" width="12.5" customWidth="1"/>
    <col min="3328" max="3328" width="8.6640625" customWidth="1"/>
    <col min="3329" max="3329" width="10.33203125" customWidth="1"/>
    <col min="3330" max="3330" width="8.5" customWidth="1"/>
    <col min="3331" max="3331" width="10.5" customWidth="1"/>
    <col min="3332" max="3577" width="9.33203125" customWidth="1"/>
    <col min="3578" max="3578" width="11.6640625" customWidth="1"/>
    <col min="3579" max="3579" width="12" customWidth="1"/>
    <col min="3580" max="3582" width="14.5" customWidth="1"/>
    <col min="3583" max="3583" width="12.5" customWidth="1"/>
    <col min="3584" max="3584" width="8.6640625" customWidth="1"/>
    <col min="3585" max="3585" width="10.33203125" customWidth="1"/>
    <col min="3586" max="3586" width="8.5" customWidth="1"/>
    <col min="3587" max="3587" width="10.5" customWidth="1"/>
    <col min="3588" max="3833" width="9.33203125" customWidth="1"/>
    <col min="3834" max="3834" width="11.6640625" customWidth="1"/>
    <col min="3835" max="3835" width="12" customWidth="1"/>
    <col min="3836" max="3838" width="14.5" customWidth="1"/>
    <col min="3839" max="3839" width="12.5" customWidth="1"/>
    <col min="3840" max="3840" width="8.6640625" customWidth="1"/>
    <col min="3841" max="3841" width="10.33203125" customWidth="1"/>
    <col min="3842" max="3842" width="8.5" customWidth="1"/>
    <col min="3843" max="3843" width="10.5" customWidth="1"/>
    <col min="3844" max="4089" width="9.33203125" customWidth="1"/>
    <col min="4090" max="4090" width="11.6640625" customWidth="1"/>
    <col min="4091" max="4091" width="12" customWidth="1"/>
    <col min="4092" max="4094" width="14.5" customWidth="1"/>
    <col min="4095" max="4095" width="12.5" customWidth="1"/>
    <col min="4096" max="4096" width="8.6640625" customWidth="1"/>
    <col min="4097" max="4097" width="10.33203125" customWidth="1"/>
    <col min="4098" max="4098" width="8.5" customWidth="1"/>
    <col min="4099" max="4099" width="10.5" customWidth="1"/>
    <col min="4100" max="4345" width="9.33203125" customWidth="1"/>
    <col min="4346" max="4346" width="11.6640625" customWidth="1"/>
    <col min="4347" max="4347" width="12" customWidth="1"/>
    <col min="4348" max="4350" width="14.5" customWidth="1"/>
    <col min="4351" max="4351" width="12.5" customWidth="1"/>
    <col min="4352" max="4352" width="8.6640625" customWidth="1"/>
    <col min="4353" max="4353" width="10.33203125" customWidth="1"/>
    <col min="4354" max="4354" width="8.5" customWidth="1"/>
    <col min="4355" max="4355" width="10.5" customWidth="1"/>
    <col min="4356" max="4601" width="9.33203125" customWidth="1"/>
    <col min="4602" max="4602" width="11.6640625" customWidth="1"/>
    <col min="4603" max="4603" width="12" customWidth="1"/>
    <col min="4604" max="4606" width="14.5" customWidth="1"/>
    <col min="4607" max="4607" width="12.5" customWidth="1"/>
    <col min="4608" max="4608" width="8.6640625" customWidth="1"/>
    <col min="4609" max="4609" width="10.33203125" customWidth="1"/>
    <col min="4610" max="4610" width="8.5" customWidth="1"/>
    <col min="4611" max="4611" width="10.5" customWidth="1"/>
    <col min="4612" max="4857" width="9.33203125" customWidth="1"/>
    <col min="4858" max="4858" width="11.6640625" customWidth="1"/>
    <col min="4859" max="4859" width="12" customWidth="1"/>
    <col min="4860" max="4862" width="14.5" customWidth="1"/>
    <col min="4863" max="4863" width="12.5" customWidth="1"/>
    <col min="4864" max="4864" width="8.6640625" customWidth="1"/>
    <col min="4865" max="4865" width="10.33203125" customWidth="1"/>
    <col min="4866" max="4866" width="8.5" customWidth="1"/>
    <col min="4867" max="4867" width="10.5" customWidth="1"/>
    <col min="4868" max="5113" width="9.33203125" customWidth="1"/>
    <col min="5114" max="5114" width="11.6640625" customWidth="1"/>
    <col min="5115" max="5115" width="12" customWidth="1"/>
    <col min="5116" max="5118" width="14.5" customWidth="1"/>
    <col min="5119" max="5119" width="12.5" customWidth="1"/>
    <col min="5120" max="5120" width="8.6640625" customWidth="1"/>
    <col min="5121" max="5121" width="10.33203125" customWidth="1"/>
    <col min="5122" max="5122" width="8.5" customWidth="1"/>
    <col min="5123" max="5123" width="10.5" customWidth="1"/>
    <col min="5124" max="5369" width="9.33203125" customWidth="1"/>
    <col min="5370" max="5370" width="11.6640625" customWidth="1"/>
    <col min="5371" max="5371" width="12" customWidth="1"/>
    <col min="5372" max="5374" width="14.5" customWidth="1"/>
    <col min="5375" max="5375" width="12.5" customWidth="1"/>
    <col min="5376" max="5376" width="8.6640625" customWidth="1"/>
    <col min="5377" max="5377" width="10.33203125" customWidth="1"/>
    <col min="5378" max="5378" width="8.5" customWidth="1"/>
    <col min="5379" max="5379" width="10.5" customWidth="1"/>
    <col min="5380" max="5625" width="9.33203125" customWidth="1"/>
    <col min="5626" max="5626" width="11.6640625" customWidth="1"/>
    <col min="5627" max="5627" width="12" customWidth="1"/>
    <col min="5628" max="5630" width="14.5" customWidth="1"/>
    <col min="5631" max="5631" width="12.5" customWidth="1"/>
    <col min="5632" max="5632" width="8.6640625" customWidth="1"/>
    <col min="5633" max="5633" width="10.33203125" customWidth="1"/>
    <col min="5634" max="5634" width="8.5" customWidth="1"/>
    <col min="5635" max="5635" width="10.5" customWidth="1"/>
    <col min="5636" max="5881" width="9.33203125" customWidth="1"/>
    <col min="5882" max="5882" width="11.6640625" customWidth="1"/>
    <col min="5883" max="5883" width="12" customWidth="1"/>
    <col min="5884" max="5886" width="14.5" customWidth="1"/>
    <col min="5887" max="5887" width="12.5" customWidth="1"/>
    <col min="5888" max="5888" width="8.6640625" customWidth="1"/>
    <col min="5889" max="5889" width="10.33203125" customWidth="1"/>
    <col min="5890" max="5890" width="8.5" customWidth="1"/>
    <col min="5891" max="5891" width="10.5" customWidth="1"/>
    <col min="5892" max="6137" width="9.33203125" customWidth="1"/>
    <col min="6138" max="6138" width="11.6640625" customWidth="1"/>
    <col min="6139" max="6139" width="12" customWidth="1"/>
    <col min="6140" max="6142" width="14.5" customWidth="1"/>
    <col min="6143" max="6143" width="12.5" customWidth="1"/>
    <col min="6144" max="6144" width="8.6640625" customWidth="1"/>
    <col min="6145" max="6145" width="10.33203125" customWidth="1"/>
    <col min="6146" max="6146" width="8.5" customWidth="1"/>
    <col min="6147" max="6147" width="10.5" customWidth="1"/>
    <col min="6148" max="6393" width="9.33203125" customWidth="1"/>
    <col min="6394" max="6394" width="11.6640625" customWidth="1"/>
    <col min="6395" max="6395" width="12" customWidth="1"/>
    <col min="6396" max="6398" width="14.5" customWidth="1"/>
    <col min="6399" max="6399" width="12.5" customWidth="1"/>
    <col min="6400" max="6400" width="8.6640625" customWidth="1"/>
    <col min="6401" max="6401" width="10.33203125" customWidth="1"/>
    <col min="6402" max="6402" width="8.5" customWidth="1"/>
    <col min="6403" max="6403" width="10.5" customWidth="1"/>
    <col min="6404" max="6649" width="9.33203125" customWidth="1"/>
    <col min="6650" max="6650" width="11.6640625" customWidth="1"/>
    <col min="6651" max="6651" width="12" customWidth="1"/>
    <col min="6652" max="6654" width="14.5" customWidth="1"/>
    <col min="6655" max="6655" width="12.5" customWidth="1"/>
    <col min="6656" max="6656" width="8.6640625" customWidth="1"/>
    <col min="6657" max="6657" width="10.33203125" customWidth="1"/>
    <col min="6658" max="6658" width="8.5" customWidth="1"/>
    <col min="6659" max="6659" width="10.5" customWidth="1"/>
    <col min="6660" max="6905" width="9.33203125" customWidth="1"/>
    <col min="6906" max="6906" width="11.6640625" customWidth="1"/>
    <col min="6907" max="6907" width="12" customWidth="1"/>
    <col min="6908" max="6910" width="14.5" customWidth="1"/>
    <col min="6911" max="6911" width="12.5" customWidth="1"/>
    <col min="6912" max="6912" width="8.6640625" customWidth="1"/>
    <col min="6913" max="6913" width="10.33203125" customWidth="1"/>
    <col min="6914" max="6914" width="8.5" customWidth="1"/>
    <col min="6915" max="6915" width="10.5" customWidth="1"/>
    <col min="6916" max="7161" width="9.33203125" customWidth="1"/>
    <col min="7162" max="7162" width="11.6640625" customWidth="1"/>
    <col min="7163" max="7163" width="12" customWidth="1"/>
    <col min="7164" max="7166" width="14.5" customWidth="1"/>
    <col min="7167" max="7167" width="12.5" customWidth="1"/>
    <col min="7168" max="7168" width="8.6640625" customWidth="1"/>
    <col min="7169" max="7169" width="10.33203125" customWidth="1"/>
    <col min="7170" max="7170" width="8.5" customWidth="1"/>
    <col min="7171" max="7171" width="10.5" customWidth="1"/>
    <col min="7172" max="7417" width="9.33203125" customWidth="1"/>
    <col min="7418" max="7418" width="11.6640625" customWidth="1"/>
    <col min="7419" max="7419" width="12" customWidth="1"/>
    <col min="7420" max="7422" width="14.5" customWidth="1"/>
    <col min="7423" max="7423" width="12.5" customWidth="1"/>
    <col min="7424" max="7424" width="8.6640625" customWidth="1"/>
    <col min="7425" max="7425" width="10.33203125" customWidth="1"/>
    <col min="7426" max="7426" width="8.5" customWidth="1"/>
    <col min="7427" max="7427" width="10.5" customWidth="1"/>
    <col min="7428" max="7673" width="9.33203125" customWidth="1"/>
    <col min="7674" max="7674" width="11.6640625" customWidth="1"/>
    <col min="7675" max="7675" width="12" customWidth="1"/>
    <col min="7676" max="7678" width="14.5" customWidth="1"/>
    <col min="7679" max="7679" width="12.5" customWidth="1"/>
    <col min="7680" max="7680" width="8.6640625" customWidth="1"/>
    <col min="7681" max="7681" width="10.33203125" customWidth="1"/>
    <col min="7682" max="7682" width="8.5" customWidth="1"/>
    <col min="7683" max="7683" width="10.5" customWidth="1"/>
    <col min="7684" max="7929" width="9.33203125" customWidth="1"/>
    <col min="7930" max="7930" width="11.6640625" customWidth="1"/>
    <col min="7931" max="7931" width="12" customWidth="1"/>
    <col min="7932" max="7934" width="14.5" customWidth="1"/>
    <col min="7935" max="7935" width="12.5" customWidth="1"/>
    <col min="7936" max="7936" width="8.6640625" customWidth="1"/>
    <col min="7937" max="7937" width="10.33203125" customWidth="1"/>
    <col min="7938" max="7938" width="8.5" customWidth="1"/>
    <col min="7939" max="7939" width="10.5" customWidth="1"/>
    <col min="7940" max="8185" width="9.33203125" customWidth="1"/>
    <col min="8186" max="8186" width="11.6640625" customWidth="1"/>
    <col min="8187" max="8187" width="12" customWidth="1"/>
    <col min="8188" max="8190" width="14.5" customWidth="1"/>
    <col min="8191" max="8191" width="12.5" customWidth="1"/>
    <col min="8192" max="8192" width="8.6640625" customWidth="1"/>
    <col min="8193" max="8193" width="10.33203125" customWidth="1"/>
    <col min="8194" max="8194" width="8.5" customWidth="1"/>
    <col min="8195" max="8195" width="10.5" customWidth="1"/>
    <col min="8196" max="8441" width="9.33203125" customWidth="1"/>
    <col min="8442" max="8442" width="11.6640625" customWidth="1"/>
    <col min="8443" max="8443" width="12" customWidth="1"/>
    <col min="8444" max="8446" width="14.5" customWidth="1"/>
    <col min="8447" max="8447" width="12.5" customWidth="1"/>
    <col min="8448" max="8448" width="8.6640625" customWidth="1"/>
    <col min="8449" max="8449" width="10.33203125" customWidth="1"/>
    <col min="8450" max="8450" width="8.5" customWidth="1"/>
    <col min="8451" max="8451" width="10.5" customWidth="1"/>
    <col min="8452" max="8697" width="9.33203125" customWidth="1"/>
    <col min="8698" max="8698" width="11.6640625" customWidth="1"/>
    <col min="8699" max="8699" width="12" customWidth="1"/>
    <col min="8700" max="8702" width="14.5" customWidth="1"/>
    <col min="8703" max="8703" width="12.5" customWidth="1"/>
    <col min="8704" max="8704" width="8.6640625" customWidth="1"/>
    <col min="8705" max="8705" width="10.33203125" customWidth="1"/>
    <col min="8706" max="8706" width="8.5" customWidth="1"/>
    <col min="8707" max="8707" width="10.5" customWidth="1"/>
    <col min="8708" max="8953" width="9.33203125" customWidth="1"/>
    <col min="8954" max="8954" width="11.6640625" customWidth="1"/>
    <col min="8955" max="8955" width="12" customWidth="1"/>
    <col min="8956" max="8958" width="14.5" customWidth="1"/>
    <col min="8959" max="8959" width="12.5" customWidth="1"/>
    <col min="8960" max="8960" width="8.6640625" customWidth="1"/>
    <col min="8961" max="8961" width="10.33203125" customWidth="1"/>
    <col min="8962" max="8962" width="8.5" customWidth="1"/>
    <col min="8963" max="8963" width="10.5" customWidth="1"/>
    <col min="8964" max="9209" width="9.33203125" customWidth="1"/>
    <col min="9210" max="9210" width="11.6640625" customWidth="1"/>
    <col min="9211" max="9211" width="12" customWidth="1"/>
    <col min="9212" max="9214" width="14.5" customWidth="1"/>
    <col min="9215" max="9215" width="12.5" customWidth="1"/>
    <col min="9216" max="9216" width="8.6640625" customWidth="1"/>
    <col min="9217" max="9217" width="10.33203125" customWidth="1"/>
    <col min="9218" max="9218" width="8.5" customWidth="1"/>
    <col min="9219" max="9219" width="10.5" customWidth="1"/>
    <col min="9220" max="9465" width="9.33203125" customWidth="1"/>
    <col min="9466" max="9466" width="11.6640625" customWidth="1"/>
    <col min="9467" max="9467" width="12" customWidth="1"/>
    <col min="9468" max="9470" width="14.5" customWidth="1"/>
    <col min="9471" max="9471" width="12.5" customWidth="1"/>
    <col min="9472" max="9472" width="8.6640625" customWidth="1"/>
    <col min="9473" max="9473" width="10.33203125" customWidth="1"/>
    <col min="9474" max="9474" width="8.5" customWidth="1"/>
    <col min="9475" max="9475" width="10.5" customWidth="1"/>
    <col min="9476" max="9721" width="9.33203125" customWidth="1"/>
    <col min="9722" max="9722" width="11.6640625" customWidth="1"/>
    <col min="9723" max="9723" width="12" customWidth="1"/>
    <col min="9724" max="9726" width="14.5" customWidth="1"/>
    <col min="9727" max="9727" width="12.5" customWidth="1"/>
    <col min="9728" max="9728" width="8.6640625" customWidth="1"/>
    <col min="9729" max="9729" width="10.33203125" customWidth="1"/>
    <col min="9730" max="9730" width="8.5" customWidth="1"/>
    <col min="9731" max="9731" width="10.5" customWidth="1"/>
    <col min="9732" max="9977" width="9.33203125" customWidth="1"/>
    <col min="9978" max="9978" width="11.6640625" customWidth="1"/>
    <col min="9979" max="9979" width="12" customWidth="1"/>
    <col min="9980" max="9982" width="14.5" customWidth="1"/>
    <col min="9983" max="9983" width="12.5" customWidth="1"/>
    <col min="9984" max="9984" width="8.6640625" customWidth="1"/>
    <col min="9985" max="9985" width="10.33203125" customWidth="1"/>
    <col min="9986" max="9986" width="8.5" customWidth="1"/>
    <col min="9987" max="9987" width="10.5" customWidth="1"/>
    <col min="9988" max="10233" width="9.33203125" customWidth="1"/>
    <col min="10234" max="10234" width="11.6640625" customWidth="1"/>
    <col min="10235" max="10235" width="12" customWidth="1"/>
    <col min="10236" max="10238" width="14.5" customWidth="1"/>
    <col min="10239" max="10239" width="12.5" customWidth="1"/>
    <col min="10240" max="10240" width="8.6640625" customWidth="1"/>
    <col min="10241" max="10241" width="10.33203125" customWidth="1"/>
    <col min="10242" max="10242" width="8.5" customWidth="1"/>
    <col min="10243" max="10243" width="10.5" customWidth="1"/>
    <col min="10244" max="10489" width="9.33203125" customWidth="1"/>
    <col min="10490" max="10490" width="11.6640625" customWidth="1"/>
    <col min="10491" max="10491" width="12" customWidth="1"/>
    <col min="10492" max="10494" width="14.5" customWidth="1"/>
    <col min="10495" max="10495" width="12.5" customWidth="1"/>
    <col min="10496" max="10496" width="8.6640625" customWidth="1"/>
    <col min="10497" max="10497" width="10.33203125" customWidth="1"/>
    <col min="10498" max="10498" width="8.5" customWidth="1"/>
    <col min="10499" max="10499" width="10.5" customWidth="1"/>
    <col min="10500" max="10745" width="9.33203125" customWidth="1"/>
    <col min="10746" max="10746" width="11.6640625" customWidth="1"/>
    <col min="10747" max="10747" width="12" customWidth="1"/>
    <col min="10748" max="10750" width="14.5" customWidth="1"/>
    <col min="10751" max="10751" width="12.5" customWidth="1"/>
    <col min="10752" max="10752" width="8.6640625" customWidth="1"/>
    <col min="10753" max="10753" width="10.33203125" customWidth="1"/>
    <col min="10754" max="10754" width="8.5" customWidth="1"/>
    <col min="10755" max="10755" width="10.5" customWidth="1"/>
    <col min="10756" max="11001" width="9.33203125" customWidth="1"/>
    <col min="11002" max="11002" width="11.6640625" customWidth="1"/>
    <col min="11003" max="11003" width="12" customWidth="1"/>
    <col min="11004" max="11006" width="14.5" customWidth="1"/>
    <col min="11007" max="11007" width="12.5" customWidth="1"/>
    <col min="11008" max="11008" width="8.6640625" customWidth="1"/>
    <col min="11009" max="11009" width="10.33203125" customWidth="1"/>
    <col min="11010" max="11010" width="8.5" customWidth="1"/>
    <col min="11011" max="11011" width="10.5" customWidth="1"/>
    <col min="11012" max="11257" width="9.33203125" customWidth="1"/>
    <col min="11258" max="11258" width="11.6640625" customWidth="1"/>
    <col min="11259" max="11259" width="12" customWidth="1"/>
    <col min="11260" max="11262" width="14.5" customWidth="1"/>
    <col min="11263" max="11263" width="12.5" customWidth="1"/>
    <col min="11264" max="11264" width="8.6640625" customWidth="1"/>
    <col min="11265" max="11265" width="10.33203125" customWidth="1"/>
    <col min="11266" max="11266" width="8.5" customWidth="1"/>
    <col min="11267" max="11267" width="10.5" customWidth="1"/>
    <col min="11268" max="11513" width="9.33203125" customWidth="1"/>
    <col min="11514" max="11514" width="11.6640625" customWidth="1"/>
    <col min="11515" max="11515" width="12" customWidth="1"/>
    <col min="11516" max="11518" width="14.5" customWidth="1"/>
    <col min="11519" max="11519" width="12.5" customWidth="1"/>
    <col min="11520" max="11520" width="8.6640625" customWidth="1"/>
    <col min="11521" max="11521" width="10.33203125" customWidth="1"/>
    <col min="11522" max="11522" width="8.5" customWidth="1"/>
    <col min="11523" max="11523" width="10.5" customWidth="1"/>
    <col min="11524" max="11769" width="9.33203125" customWidth="1"/>
    <col min="11770" max="11770" width="11.6640625" customWidth="1"/>
    <col min="11771" max="11771" width="12" customWidth="1"/>
    <col min="11772" max="11774" width="14.5" customWidth="1"/>
    <col min="11775" max="11775" width="12.5" customWidth="1"/>
    <col min="11776" max="11776" width="8.6640625" customWidth="1"/>
    <col min="11777" max="11777" width="10.33203125" customWidth="1"/>
    <col min="11778" max="11778" width="8.5" customWidth="1"/>
    <col min="11779" max="11779" width="10.5" customWidth="1"/>
    <col min="11780" max="12025" width="9.33203125" customWidth="1"/>
    <col min="12026" max="12026" width="11.6640625" customWidth="1"/>
    <col min="12027" max="12027" width="12" customWidth="1"/>
    <col min="12028" max="12030" width="14.5" customWidth="1"/>
    <col min="12031" max="12031" width="12.5" customWidth="1"/>
    <col min="12032" max="12032" width="8.6640625" customWidth="1"/>
    <col min="12033" max="12033" width="10.33203125" customWidth="1"/>
    <col min="12034" max="12034" width="8.5" customWidth="1"/>
    <col min="12035" max="12035" width="10.5" customWidth="1"/>
    <col min="12036" max="12281" width="9.33203125" customWidth="1"/>
    <col min="12282" max="12282" width="11.6640625" customWidth="1"/>
    <col min="12283" max="12283" width="12" customWidth="1"/>
    <col min="12284" max="12286" width="14.5" customWidth="1"/>
    <col min="12287" max="12287" width="12.5" customWidth="1"/>
    <col min="12288" max="12288" width="8.6640625" customWidth="1"/>
    <col min="12289" max="12289" width="10.33203125" customWidth="1"/>
    <col min="12290" max="12290" width="8.5" customWidth="1"/>
    <col min="12291" max="12291" width="10.5" customWidth="1"/>
    <col min="12292" max="12537" width="9.33203125" customWidth="1"/>
    <col min="12538" max="12538" width="11.6640625" customWidth="1"/>
    <col min="12539" max="12539" width="12" customWidth="1"/>
    <col min="12540" max="12542" width="14.5" customWidth="1"/>
    <col min="12543" max="12543" width="12.5" customWidth="1"/>
    <col min="12544" max="12544" width="8.6640625" customWidth="1"/>
    <col min="12545" max="12545" width="10.33203125" customWidth="1"/>
    <col min="12546" max="12546" width="8.5" customWidth="1"/>
    <col min="12547" max="12547" width="10.5" customWidth="1"/>
    <col min="12548" max="12793" width="9.33203125" customWidth="1"/>
    <col min="12794" max="12794" width="11.6640625" customWidth="1"/>
    <col min="12795" max="12795" width="12" customWidth="1"/>
    <col min="12796" max="12798" width="14.5" customWidth="1"/>
    <col min="12799" max="12799" width="12.5" customWidth="1"/>
    <col min="12800" max="12800" width="8.6640625" customWidth="1"/>
    <col min="12801" max="12801" width="10.33203125" customWidth="1"/>
    <col min="12802" max="12802" width="8.5" customWidth="1"/>
    <col min="12803" max="12803" width="10.5" customWidth="1"/>
    <col min="12804" max="13049" width="9.33203125" customWidth="1"/>
    <col min="13050" max="13050" width="11.6640625" customWidth="1"/>
    <col min="13051" max="13051" width="12" customWidth="1"/>
    <col min="13052" max="13054" width="14.5" customWidth="1"/>
    <col min="13055" max="13055" width="12.5" customWidth="1"/>
    <col min="13056" max="13056" width="8.6640625" customWidth="1"/>
    <col min="13057" max="13057" width="10.33203125" customWidth="1"/>
    <col min="13058" max="13058" width="8.5" customWidth="1"/>
    <col min="13059" max="13059" width="10.5" customWidth="1"/>
    <col min="13060" max="13305" width="9.33203125" customWidth="1"/>
    <col min="13306" max="13306" width="11.6640625" customWidth="1"/>
    <col min="13307" max="13307" width="12" customWidth="1"/>
    <col min="13308" max="13310" width="14.5" customWidth="1"/>
    <col min="13311" max="13311" width="12.5" customWidth="1"/>
    <col min="13312" max="13312" width="8.6640625" customWidth="1"/>
    <col min="13313" max="13313" width="10.33203125" customWidth="1"/>
    <col min="13314" max="13314" width="8.5" customWidth="1"/>
    <col min="13315" max="13315" width="10.5" customWidth="1"/>
    <col min="13316" max="13561" width="9.33203125" customWidth="1"/>
    <col min="13562" max="13562" width="11.6640625" customWidth="1"/>
    <col min="13563" max="13563" width="12" customWidth="1"/>
    <col min="13564" max="13566" width="14.5" customWidth="1"/>
    <col min="13567" max="13567" width="12.5" customWidth="1"/>
    <col min="13568" max="13568" width="8.6640625" customWidth="1"/>
    <col min="13569" max="13569" width="10.33203125" customWidth="1"/>
    <col min="13570" max="13570" width="8.5" customWidth="1"/>
    <col min="13571" max="13571" width="10.5" customWidth="1"/>
    <col min="13572" max="13817" width="9.33203125" customWidth="1"/>
    <col min="13818" max="13818" width="11.6640625" customWidth="1"/>
    <col min="13819" max="13819" width="12" customWidth="1"/>
    <col min="13820" max="13822" width="14.5" customWidth="1"/>
    <col min="13823" max="13823" width="12.5" customWidth="1"/>
    <col min="13824" max="13824" width="8.6640625" customWidth="1"/>
    <col min="13825" max="13825" width="10.33203125" customWidth="1"/>
    <col min="13826" max="13826" width="8.5" customWidth="1"/>
    <col min="13827" max="13827" width="10.5" customWidth="1"/>
    <col min="13828" max="14073" width="9.33203125" customWidth="1"/>
    <col min="14074" max="14074" width="11.6640625" customWidth="1"/>
    <col min="14075" max="14075" width="12" customWidth="1"/>
    <col min="14076" max="14078" width="14.5" customWidth="1"/>
    <col min="14079" max="14079" width="12.5" customWidth="1"/>
    <col min="14080" max="14080" width="8.6640625" customWidth="1"/>
    <col min="14081" max="14081" width="10.33203125" customWidth="1"/>
    <col min="14082" max="14082" width="8.5" customWidth="1"/>
    <col min="14083" max="14083" width="10.5" customWidth="1"/>
    <col min="14084" max="14329" width="9.33203125" customWidth="1"/>
    <col min="14330" max="14330" width="11.6640625" customWidth="1"/>
    <col min="14331" max="14331" width="12" customWidth="1"/>
    <col min="14332" max="14334" width="14.5" customWidth="1"/>
    <col min="14335" max="14335" width="12.5" customWidth="1"/>
    <col min="14336" max="14336" width="8.6640625" customWidth="1"/>
    <col min="14337" max="14337" width="10.33203125" customWidth="1"/>
    <col min="14338" max="14338" width="8.5" customWidth="1"/>
    <col min="14339" max="14339" width="10.5" customWidth="1"/>
    <col min="14340" max="14585" width="9.33203125" customWidth="1"/>
    <col min="14586" max="14586" width="11.6640625" customWidth="1"/>
    <col min="14587" max="14587" width="12" customWidth="1"/>
    <col min="14588" max="14590" width="14.5" customWidth="1"/>
    <col min="14591" max="14591" width="12.5" customWidth="1"/>
    <col min="14592" max="14592" width="8.6640625" customWidth="1"/>
    <col min="14593" max="14593" width="10.33203125" customWidth="1"/>
    <col min="14594" max="14594" width="8.5" customWidth="1"/>
    <col min="14595" max="14595" width="10.5" customWidth="1"/>
    <col min="14596" max="14841" width="9.33203125" customWidth="1"/>
    <col min="14842" max="14842" width="11.6640625" customWidth="1"/>
    <col min="14843" max="14843" width="12" customWidth="1"/>
    <col min="14844" max="14846" width="14.5" customWidth="1"/>
    <col min="14847" max="14847" width="12.5" customWidth="1"/>
    <col min="14848" max="14848" width="8.6640625" customWidth="1"/>
    <col min="14849" max="14849" width="10.33203125" customWidth="1"/>
    <col min="14850" max="14850" width="8.5" customWidth="1"/>
    <col min="14851" max="14851" width="10.5" customWidth="1"/>
    <col min="14852" max="15097" width="9.33203125" customWidth="1"/>
    <col min="15098" max="15098" width="11.6640625" customWidth="1"/>
    <col min="15099" max="15099" width="12" customWidth="1"/>
    <col min="15100" max="15102" width="14.5" customWidth="1"/>
    <col min="15103" max="15103" width="12.5" customWidth="1"/>
    <col min="15104" max="15104" width="8.6640625" customWidth="1"/>
    <col min="15105" max="15105" width="10.33203125" customWidth="1"/>
    <col min="15106" max="15106" width="8.5" customWidth="1"/>
    <col min="15107" max="15107" width="10.5" customWidth="1"/>
    <col min="15108" max="15353" width="9.33203125" customWidth="1"/>
    <col min="15354" max="15354" width="11.6640625" customWidth="1"/>
    <col min="15355" max="15355" width="12" customWidth="1"/>
    <col min="15356" max="15358" width="14.5" customWidth="1"/>
    <col min="15359" max="15359" width="12.5" customWidth="1"/>
    <col min="15360" max="15360" width="8.6640625" customWidth="1"/>
    <col min="15361" max="15361" width="10.33203125" customWidth="1"/>
    <col min="15362" max="15362" width="8.5" customWidth="1"/>
    <col min="15363" max="15363" width="10.5" customWidth="1"/>
    <col min="15364" max="15609" width="9.33203125" customWidth="1"/>
    <col min="15610" max="15610" width="11.6640625" customWidth="1"/>
    <col min="15611" max="15611" width="12" customWidth="1"/>
    <col min="15612" max="15614" width="14.5" customWidth="1"/>
    <col min="15615" max="15615" width="12.5" customWidth="1"/>
    <col min="15616" max="15616" width="8.6640625" customWidth="1"/>
    <col min="15617" max="15617" width="10.33203125" customWidth="1"/>
    <col min="15618" max="15618" width="8.5" customWidth="1"/>
    <col min="15619" max="15619" width="10.5" customWidth="1"/>
    <col min="15620" max="15865" width="9.33203125" customWidth="1"/>
    <col min="15866" max="15866" width="11.6640625" customWidth="1"/>
    <col min="15867" max="15867" width="12" customWidth="1"/>
    <col min="15868" max="15870" width="14.5" customWidth="1"/>
    <col min="15871" max="15871" width="12.5" customWidth="1"/>
    <col min="15872" max="15872" width="8.6640625" customWidth="1"/>
    <col min="15873" max="15873" width="10.33203125" customWidth="1"/>
    <col min="15874" max="15874" width="8.5" customWidth="1"/>
    <col min="15875" max="15875" width="10.5" customWidth="1"/>
    <col min="15876" max="16121" width="9.33203125" customWidth="1"/>
    <col min="16122" max="16122" width="11.6640625" customWidth="1"/>
    <col min="16123" max="16123" width="12" customWidth="1"/>
    <col min="16124" max="16126" width="14.5" customWidth="1"/>
    <col min="16127" max="16127" width="12.5" customWidth="1"/>
    <col min="16128" max="16128" width="8.6640625" customWidth="1"/>
    <col min="16129" max="16129" width="10.33203125" customWidth="1"/>
    <col min="16130" max="16130" width="8.5" customWidth="1"/>
    <col min="16131" max="16131" width="10.5" customWidth="1"/>
    <col min="16132" max="16384" width="9.33203125" customWidth="1"/>
  </cols>
  <sheetData>
    <row r="1" spans="1:9" s="760" customFormat="1" ht="20.100000000000001" customHeight="1">
      <c r="A1" s="54" t="s">
        <v>247</v>
      </c>
      <c r="B1" s="54"/>
      <c r="C1" s="54"/>
      <c r="D1" s="54"/>
      <c r="E1" s="54"/>
      <c r="F1" s="54"/>
      <c r="G1" s="54"/>
    </row>
    <row r="2" spans="1:9" s="761" customFormat="1" ht="20.100000000000001" customHeight="1">
      <c r="A2" s="101" t="s">
        <v>175</v>
      </c>
      <c r="B2" s="101"/>
      <c r="C2" s="101"/>
      <c r="D2" s="101"/>
      <c r="E2" s="101"/>
      <c r="F2" s="81" t="s">
        <v>251</v>
      </c>
      <c r="G2" s="81"/>
    </row>
    <row r="3" spans="1:9" ht="20.100000000000001" customHeight="1">
      <c r="A3" s="859" t="s">
        <v>79</v>
      </c>
      <c r="B3" s="869"/>
      <c r="C3" s="880" t="s">
        <v>4</v>
      </c>
      <c r="D3" s="880" t="s">
        <v>191</v>
      </c>
      <c r="E3" s="880" t="s">
        <v>194</v>
      </c>
      <c r="F3" s="880" t="s">
        <v>195</v>
      </c>
      <c r="G3" s="900" t="s">
        <v>149</v>
      </c>
    </row>
    <row r="4" spans="1:9" ht="20.100000000000001" customHeight="1">
      <c r="A4" s="860" t="s">
        <v>252</v>
      </c>
      <c r="B4" s="870" t="s">
        <v>197</v>
      </c>
      <c r="C4" s="881">
        <v>664180800</v>
      </c>
      <c r="D4" s="881">
        <v>660966500</v>
      </c>
      <c r="E4" s="881">
        <v>3858900</v>
      </c>
      <c r="F4" s="881">
        <v>644600</v>
      </c>
      <c r="G4" s="901">
        <v>0.99419999999999997</v>
      </c>
      <c r="I4" s="909"/>
    </row>
    <row r="5" spans="1:9" ht="20.100000000000001" customHeight="1">
      <c r="A5" s="861"/>
      <c r="B5" s="871" t="s">
        <v>198</v>
      </c>
      <c r="C5" s="882">
        <v>7333100</v>
      </c>
      <c r="D5" s="882">
        <v>2966450</v>
      </c>
      <c r="E5" s="882">
        <f>4366650</f>
        <v>4366650</v>
      </c>
      <c r="F5" s="882">
        <v>0</v>
      </c>
      <c r="G5" s="902">
        <v>0.40450000000000003</v>
      </c>
    </row>
    <row r="6" spans="1:9" ht="20.100000000000001" customHeight="1">
      <c r="A6" s="860">
        <v>23</v>
      </c>
      <c r="B6" s="872" t="s">
        <v>197</v>
      </c>
      <c r="C6" s="883">
        <v>666541400</v>
      </c>
      <c r="D6" s="883">
        <v>664897400</v>
      </c>
      <c r="E6" s="883">
        <v>2552500</v>
      </c>
      <c r="F6" s="883">
        <v>908500</v>
      </c>
      <c r="G6" s="903">
        <v>0.99619999999999997</v>
      </c>
    </row>
    <row r="7" spans="1:9" ht="20.100000000000001" customHeight="1">
      <c r="A7" s="861"/>
      <c r="B7" s="873" t="s">
        <v>198</v>
      </c>
      <c r="C7" s="884">
        <v>7557650</v>
      </c>
      <c r="D7" s="884">
        <v>2741100</v>
      </c>
      <c r="E7" s="884">
        <v>4841450</v>
      </c>
      <c r="F7" s="884">
        <v>24900</v>
      </c>
      <c r="G7" s="904">
        <v>0.3594</v>
      </c>
    </row>
    <row r="8" spans="1:9" ht="20.100000000000001" customHeight="1">
      <c r="A8" s="860">
        <v>24</v>
      </c>
      <c r="B8" s="870" t="s">
        <v>197</v>
      </c>
      <c r="C8" s="885">
        <v>698831000</v>
      </c>
      <c r="D8" s="885">
        <v>696136750</v>
      </c>
      <c r="E8" s="894">
        <v>3670850</v>
      </c>
      <c r="F8" s="894">
        <v>976600</v>
      </c>
      <c r="G8" s="901">
        <v>0.99470000000000003</v>
      </c>
    </row>
    <row r="9" spans="1:9" ht="20.100000000000001" customHeight="1">
      <c r="A9" s="861"/>
      <c r="B9" s="871" t="s">
        <v>198</v>
      </c>
      <c r="C9" s="886">
        <v>5529050</v>
      </c>
      <c r="D9" s="886">
        <v>1581700</v>
      </c>
      <c r="E9" s="882">
        <v>3957300</v>
      </c>
      <c r="F9" s="886">
        <v>9950</v>
      </c>
      <c r="G9" s="902">
        <v>0.2843</v>
      </c>
    </row>
    <row r="10" spans="1:9" ht="20.100000000000001" customHeight="1">
      <c r="A10" s="860">
        <v>25</v>
      </c>
      <c r="B10" s="874" t="s">
        <v>197</v>
      </c>
      <c r="C10" s="887">
        <v>700496600</v>
      </c>
      <c r="D10" s="887">
        <v>696989740</v>
      </c>
      <c r="E10" s="895">
        <v>4127360</v>
      </c>
      <c r="F10" s="895">
        <v>620500</v>
      </c>
      <c r="G10" s="903">
        <v>0.99409999999999998</v>
      </c>
    </row>
    <row r="11" spans="1:9" ht="20.100000000000001" customHeight="1">
      <c r="A11" s="861"/>
      <c r="B11" s="875" t="s">
        <v>198</v>
      </c>
      <c r="C11" s="888">
        <v>6024150</v>
      </c>
      <c r="D11" s="430">
        <v>2346400</v>
      </c>
      <c r="E11" s="430">
        <v>3711350</v>
      </c>
      <c r="F11" s="430">
        <v>33600</v>
      </c>
      <c r="G11" s="904">
        <v>0.38390000000000002</v>
      </c>
    </row>
    <row r="12" spans="1:9" ht="20.100000000000001" customHeight="1">
      <c r="A12" s="860">
        <v>26</v>
      </c>
      <c r="B12" s="870" t="s">
        <v>197</v>
      </c>
      <c r="C12" s="889">
        <v>696270000</v>
      </c>
      <c r="D12" s="887">
        <v>694129600</v>
      </c>
      <c r="E12" s="896">
        <v>2833400</v>
      </c>
      <c r="F12" s="896">
        <v>693000</v>
      </c>
      <c r="G12" s="901">
        <v>0.99590000000000001</v>
      </c>
    </row>
    <row r="13" spans="1:9" ht="20.100000000000001" customHeight="1">
      <c r="A13" s="861"/>
      <c r="B13" s="871" t="s">
        <v>198</v>
      </c>
      <c r="C13" s="886">
        <v>6796610</v>
      </c>
      <c r="D13" s="886">
        <v>2667310</v>
      </c>
      <c r="E13" s="882">
        <v>4129300</v>
      </c>
      <c r="F13" s="886">
        <v>0</v>
      </c>
      <c r="G13" s="902">
        <v>0.39240000000000003</v>
      </c>
    </row>
    <row r="14" spans="1:9" ht="20.100000000000001" customHeight="1">
      <c r="A14" s="862">
        <v>27</v>
      </c>
      <c r="B14" s="874" t="s">
        <v>197</v>
      </c>
      <c r="C14" s="887">
        <v>682233700</v>
      </c>
      <c r="D14" s="887">
        <v>679282900</v>
      </c>
      <c r="E14" s="895">
        <v>3279900</v>
      </c>
      <c r="F14" s="895">
        <v>329100</v>
      </c>
      <c r="G14" s="903">
        <v>0.99519999999999997</v>
      </c>
    </row>
    <row r="15" spans="1:9" ht="20.100000000000001" customHeight="1">
      <c r="A15" s="863"/>
      <c r="B15" s="875" t="s">
        <v>198</v>
      </c>
      <c r="C15" s="890">
        <v>6171500</v>
      </c>
      <c r="D15" s="890">
        <v>1852200</v>
      </c>
      <c r="E15" s="890">
        <v>4319400</v>
      </c>
      <c r="F15" s="890">
        <v>100</v>
      </c>
      <c r="G15" s="904">
        <v>0.30009999999999998</v>
      </c>
    </row>
    <row r="16" spans="1:9" ht="20.100000000000001" customHeight="1">
      <c r="A16" s="860">
        <v>28</v>
      </c>
      <c r="B16" s="870" t="s">
        <v>197</v>
      </c>
      <c r="C16" s="889">
        <v>741394100</v>
      </c>
      <c r="D16" s="891">
        <v>739089726</v>
      </c>
      <c r="E16" s="897">
        <v>3018774</v>
      </c>
      <c r="F16" s="897">
        <v>714400</v>
      </c>
      <c r="G16" s="901">
        <v>0.99590000000000001</v>
      </c>
    </row>
    <row r="17" spans="1:7" ht="20.100000000000001" customHeight="1">
      <c r="A17" s="861"/>
      <c r="B17" s="871" t="s">
        <v>198</v>
      </c>
      <c r="C17" s="886">
        <v>6636250</v>
      </c>
      <c r="D17" s="886">
        <v>1983000</v>
      </c>
      <c r="E17" s="882">
        <v>4662950</v>
      </c>
      <c r="F17" s="886">
        <v>9700</v>
      </c>
      <c r="G17" s="902">
        <v>0.2974</v>
      </c>
    </row>
    <row r="18" spans="1:7" ht="20.100000000000001" customHeight="1">
      <c r="A18" s="860">
        <v>29</v>
      </c>
      <c r="B18" s="870" t="s">
        <v>197</v>
      </c>
      <c r="C18" s="889">
        <v>765186000</v>
      </c>
      <c r="D18" s="891">
        <v>763159500</v>
      </c>
      <c r="E18" s="897">
        <v>2917400</v>
      </c>
      <c r="F18" s="897">
        <v>890900</v>
      </c>
      <c r="G18" s="901">
        <v>0.99619999999999997</v>
      </c>
    </row>
    <row r="19" spans="1:7" ht="20.100000000000001" customHeight="1">
      <c r="A19" s="861"/>
      <c r="B19" s="871" t="s">
        <v>198</v>
      </c>
      <c r="C19" s="886">
        <v>7111774</v>
      </c>
      <c r="D19" s="886">
        <v>1797974</v>
      </c>
      <c r="E19" s="882">
        <v>5317300</v>
      </c>
      <c r="F19" s="886">
        <v>3500</v>
      </c>
      <c r="G19" s="902">
        <v>0.25230000000000002</v>
      </c>
    </row>
    <row r="20" spans="1:7" ht="20.100000000000001" customHeight="1">
      <c r="A20" s="860">
        <v>30</v>
      </c>
      <c r="B20" s="870" t="s">
        <v>197</v>
      </c>
      <c r="C20" s="889">
        <v>748965200</v>
      </c>
      <c r="D20" s="891">
        <v>747071300</v>
      </c>
      <c r="E20" s="897">
        <v>2595100</v>
      </c>
      <c r="F20" s="897">
        <v>701200</v>
      </c>
      <c r="G20" s="901">
        <v>0.99650000000000005</v>
      </c>
    </row>
    <row r="21" spans="1:7" ht="20.100000000000001" customHeight="1">
      <c r="A21" s="861"/>
      <c r="B21" s="871" t="s">
        <v>198</v>
      </c>
      <c r="C21" s="886">
        <v>7720200</v>
      </c>
      <c r="D21" s="886">
        <v>1909350</v>
      </c>
      <c r="E21" s="882">
        <v>5810850</v>
      </c>
      <c r="F21" s="886">
        <v>0</v>
      </c>
      <c r="G21" s="902">
        <v>0.24729999999999999</v>
      </c>
    </row>
    <row r="22" spans="1:7" ht="20.100000000000001" customHeight="1">
      <c r="A22" s="860" t="s">
        <v>311</v>
      </c>
      <c r="B22" s="870" t="s">
        <v>197</v>
      </c>
      <c r="C22" s="889">
        <v>774490700</v>
      </c>
      <c r="D22" s="891">
        <v>773598450</v>
      </c>
      <c r="E22" s="897">
        <v>1758900</v>
      </c>
      <c r="F22" s="897">
        <v>866650</v>
      </c>
      <c r="G22" s="901">
        <v>0.99770000000000003</v>
      </c>
    </row>
    <row r="23" spans="1:7" ht="20.100000000000001" customHeight="1">
      <c r="A23" s="861"/>
      <c r="B23" s="871" t="s">
        <v>198</v>
      </c>
      <c r="C23" s="886">
        <v>8173050</v>
      </c>
      <c r="D23" s="886">
        <v>2395752</v>
      </c>
      <c r="E23" s="882">
        <v>5777298</v>
      </c>
      <c r="F23" s="886">
        <v>0</v>
      </c>
      <c r="G23" s="902">
        <v>0.29310000000000003</v>
      </c>
    </row>
    <row r="24" spans="1:7" ht="20.100000000000001" customHeight="1">
      <c r="A24" s="864">
        <v>2</v>
      </c>
      <c r="B24" s="874" t="s">
        <v>197</v>
      </c>
      <c r="C24" s="887">
        <v>807374300</v>
      </c>
      <c r="D24" s="887">
        <v>806752180</v>
      </c>
      <c r="E24" s="895">
        <v>1521120</v>
      </c>
      <c r="F24" s="895">
        <v>899000</v>
      </c>
      <c r="G24" s="903">
        <v>0.99809999999999999</v>
      </c>
    </row>
    <row r="25" spans="1:7" ht="20.100000000000001" customHeight="1">
      <c r="A25" s="865"/>
      <c r="B25" s="876" t="s">
        <v>198</v>
      </c>
      <c r="C25" s="890">
        <v>7262198</v>
      </c>
      <c r="D25" s="890">
        <v>3173889</v>
      </c>
      <c r="E25" s="890">
        <v>4088309</v>
      </c>
      <c r="F25" s="890">
        <v>0</v>
      </c>
      <c r="G25" s="904">
        <v>0.437</v>
      </c>
    </row>
    <row r="26" spans="1:7" ht="20.100000000000001" customHeight="1">
      <c r="A26" s="862">
        <v>3</v>
      </c>
      <c r="B26" s="877" t="s">
        <v>197</v>
      </c>
      <c r="C26" s="891">
        <v>809216300</v>
      </c>
      <c r="D26" s="891">
        <v>808957223</v>
      </c>
      <c r="E26" s="898">
        <v>1317677</v>
      </c>
      <c r="F26" s="898">
        <v>1058600</v>
      </c>
      <c r="G26" s="905">
        <v>0.99839999999999995</v>
      </c>
    </row>
    <row r="27" spans="1:7" ht="20.100000000000001" customHeight="1">
      <c r="A27" s="865"/>
      <c r="B27" s="876" t="s">
        <v>198</v>
      </c>
      <c r="C27" s="890">
        <v>4312129</v>
      </c>
      <c r="D27" s="890">
        <v>2283372</v>
      </c>
      <c r="E27" s="890">
        <v>2028757</v>
      </c>
      <c r="F27" s="890">
        <v>0</v>
      </c>
      <c r="G27" s="904">
        <v>0.52949999999999997</v>
      </c>
    </row>
    <row r="28" spans="1:7" ht="20.100000000000001" customHeight="1">
      <c r="A28" s="864">
        <v>4</v>
      </c>
      <c r="B28" s="878" t="s">
        <v>197</v>
      </c>
      <c r="C28" s="887">
        <v>850426700</v>
      </c>
      <c r="D28" s="887">
        <v>849589200</v>
      </c>
      <c r="E28" s="895">
        <v>2119800</v>
      </c>
      <c r="F28" s="895">
        <v>1282300</v>
      </c>
      <c r="G28" s="906">
        <v>0.99750000000000005</v>
      </c>
    </row>
    <row r="29" spans="1:7" ht="20.100000000000001" customHeight="1">
      <c r="A29" s="865"/>
      <c r="B29" s="876" t="s">
        <v>198</v>
      </c>
      <c r="C29" s="890">
        <v>3169634</v>
      </c>
      <c r="D29" s="890">
        <v>1300534</v>
      </c>
      <c r="E29" s="890">
        <v>1869100</v>
      </c>
      <c r="F29" s="890">
        <v>0</v>
      </c>
      <c r="G29" s="904">
        <v>0.4103</v>
      </c>
    </row>
    <row r="30" spans="1:7" ht="20.100000000000001" customHeight="1">
      <c r="A30" s="862">
        <v>5</v>
      </c>
      <c r="B30" s="877" t="s">
        <v>197</v>
      </c>
      <c r="C30" s="891">
        <v>868392600</v>
      </c>
      <c r="D30" s="891">
        <v>867722370</v>
      </c>
      <c r="E30" s="898">
        <v>1822300</v>
      </c>
      <c r="F30" s="898">
        <v>1152100</v>
      </c>
      <c r="G30" s="905">
        <v>0.99790000000000001</v>
      </c>
    </row>
    <row r="31" spans="1:7" ht="20.100000000000001" customHeight="1">
      <c r="A31" s="863"/>
      <c r="B31" s="875" t="s">
        <v>198</v>
      </c>
      <c r="C31" s="430">
        <v>3893300</v>
      </c>
      <c r="D31" s="430">
        <v>1652104</v>
      </c>
      <c r="E31" s="430">
        <v>2241196</v>
      </c>
      <c r="F31" s="430">
        <v>0</v>
      </c>
      <c r="G31" s="907">
        <v>0.42430000000000001</v>
      </c>
    </row>
    <row r="32" spans="1:7" s="764" customFormat="1" ht="20.100000000000001" customHeight="1">
      <c r="A32" s="864">
        <v>6</v>
      </c>
      <c r="B32" s="878" t="s">
        <v>197</v>
      </c>
      <c r="C32" s="887">
        <v>981953700</v>
      </c>
      <c r="D32" s="887">
        <v>980544910</v>
      </c>
      <c r="E32" s="895">
        <v>2560490</v>
      </c>
      <c r="F32" s="895">
        <v>1151700</v>
      </c>
      <c r="G32" s="903">
        <v>0.99739999999999995</v>
      </c>
    </row>
    <row r="33" spans="1:7" s="764" customFormat="1" ht="20.100000000000001" customHeight="1">
      <c r="A33" s="866"/>
      <c r="B33" s="879" t="s">
        <v>198</v>
      </c>
      <c r="C33" s="892">
        <v>3312226</v>
      </c>
      <c r="D33" s="892">
        <v>962639</v>
      </c>
      <c r="E33" s="892">
        <v>2349587</v>
      </c>
      <c r="F33" s="892">
        <v>0</v>
      </c>
      <c r="G33" s="908">
        <v>0.29060000000000002</v>
      </c>
    </row>
    <row r="34" spans="1:7" ht="12">
      <c r="A34" s="867"/>
      <c r="B34" s="772"/>
      <c r="C34" s="773"/>
      <c r="D34" s="893"/>
      <c r="E34" s="893"/>
      <c r="F34" s="899" t="s">
        <v>172</v>
      </c>
      <c r="G34" s="899"/>
    </row>
    <row r="35" spans="1:7" ht="12">
      <c r="A35" s="868"/>
      <c r="B35" s="101"/>
      <c r="C35" s="101"/>
      <c r="D35" s="101"/>
      <c r="E35" s="101"/>
      <c r="F35" s="101"/>
      <c r="G35" s="764"/>
    </row>
  </sheetData>
  <protectedRanges>
    <protectedRange sqref="A4:A19" name="範囲1_1"/>
    <protectedRange sqref="A20:A25 A28:A31" name="範囲1_1_1"/>
    <protectedRange sqref="A26:A27" name="範囲1_1_1_1"/>
  </protectedRanges>
  <mergeCells count="20">
    <mergeCell ref="A1:G1"/>
    <mergeCell ref="F2:G2"/>
    <mergeCell ref="A3:B3"/>
    <mergeCell ref="A34:C34"/>
    <mergeCell ref="F34:G34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5"/>
  <sheetViews>
    <sheetView tabSelected="1" zoomScaleSheetLayoutView="100" workbookViewId="0">
      <selection activeCell="A23" sqref="A23:F23"/>
    </sheetView>
  </sheetViews>
  <sheetFormatPr defaultRowHeight="10.5"/>
  <cols>
    <col min="1" max="1" width="15.83203125" customWidth="1"/>
    <col min="2" max="6" width="20.83203125" customWidth="1"/>
    <col min="251" max="251" width="13" customWidth="1"/>
    <col min="252" max="252" width="10.5" bestFit="1" customWidth="1"/>
    <col min="253" max="254" width="9.1640625" customWidth="1"/>
    <col min="255" max="255" width="8.33203125" customWidth="1"/>
    <col min="256" max="256" width="10" customWidth="1"/>
    <col min="257" max="257" width="10.83203125" customWidth="1"/>
    <col min="258" max="258" width="10.5" customWidth="1"/>
    <col min="259" max="259" width="9.6640625" bestFit="1" customWidth="1"/>
    <col min="260" max="260" width="10" customWidth="1"/>
    <col min="261" max="261" width="9.1640625" customWidth="1"/>
    <col min="262" max="262" width="7.5" customWidth="1"/>
    <col min="507" max="507" width="13" customWidth="1"/>
    <col min="508" max="508" width="10.5" bestFit="1" customWidth="1"/>
    <col min="509" max="510" width="9.1640625" customWidth="1"/>
    <col min="511" max="511" width="8.33203125" customWidth="1"/>
    <col min="512" max="512" width="10" customWidth="1"/>
    <col min="513" max="513" width="10.83203125" customWidth="1"/>
    <col min="514" max="514" width="10.5" customWidth="1"/>
    <col min="515" max="515" width="9.6640625" bestFit="1" customWidth="1"/>
    <col min="516" max="516" width="10" customWidth="1"/>
    <col min="517" max="517" width="9.1640625" customWidth="1"/>
    <col min="518" max="518" width="7.5" customWidth="1"/>
    <col min="763" max="763" width="13" customWidth="1"/>
    <col min="764" max="764" width="10.5" bestFit="1" customWidth="1"/>
    <col min="765" max="766" width="9.1640625" customWidth="1"/>
    <col min="767" max="767" width="8.33203125" customWidth="1"/>
    <col min="768" max="768" width="10" customWidth="1"/>
    <col min="769" max="769" width="10.83203125" customWidth="1"/>
    <col min="770" max="770" width="10.5" customWidth="1"/>
    <col min="771" max="771" width="9.6640625" bestFit="1" customWidth="1"/>
    <col min="772" max="772" width="10" customWidth="1"/>
    <col min="773" max="773" width="9.1640625" customWidth="1"/>
    <col min="774" max="774" width="7.5" customWidth="1"/>
    <col min="1019" max="1019" width="13" customWidth="1"/>
    <col min="1020" max="1020" width="10.5" bestFit="1" customWidth="1"/>
    <col min="1021" max="1022" width="9.1640625" customWidth="1"/>
    <col min="1023" max="1023" width="8.33203125" customWidth="1"/>
    <col min="1024" max="1024" width="10" customWidth="1"/>
    <col min="1025" max="1025" width="10.83203125" customWidth="1"/>
    <col min="1026" max="1026" width="10.5" customWidth="1"/>
    <col min="1027" max="1027" width="9.6640625" bestFit="1" customWidth="1"/>
    <col min="1028" max="1028" width="10" customWidth="1"/>
    <col min="1029" max="1029" width="9.1640625" customWidth="1"/>
    <col min="1030" max="1030" width="7.5" customWidth="1"/>
    <col min="1275" max="1275" width="13" customWidth="1"/>
    <col min="1276" max="1276" width="10.5" bestFit="1" customWidth="1"/>
    <col min="1277" max="1278" width="9.1640625" customWidth="1"/>
    <col min="1279" max="1279" width="8.33203125" customWidth="1"/>
    <col min="1280" max="1280" width="10" customWidth="1"/>
    <col min="1281" max="1281" width="10.83203125" customWidth="1"/>
    <col min="1282" max="1282" width="10.5" customWidth="1"/>
    <col min="1283" max="1283" width="9.6640625" bestFit="1" customWidth="1"/>
    <col min="1284" max="1284" width="10" customWidth="1"/>
    <col min="1285" max="1285" width="9.1640625" customWidth="1"/>
    <col min="1286" max="1286" width="7.5" customWidth="1"/>
    <col min="1531" max="1531" width="13" customWidth="1"/>
    <col min="1532" max="1532" width="10.5" bestFit="1" customWidth="1"/>
    <col min="1533" max="1534" width="9.1640625" customWidth="1"/>
    <col min="1535" max="1535" width="8.33203125" customWidth="1"/>
    <col min="1536" max="1536" width="10" customWidth="1"/>
    <col min="1537" max="1537" width="10.83203125" customWidth="1"/>
    <col min="1538" max="1538" width="10.5" customWidth="1"/>
    <col min="1539" max="1539" width="9.6640625" bestFit="1" customWidth="1"/>
    <col min="1540" max="1540" width="10" customWidth="1"/>
    <col min="1541" max="1541" width="9.1640625" customWidth="1"/>
    <col min="1542" max="1542" width="7.5" customWidth="1"/>
    <col min="1787" max="1787" width="13" customWidth="1"/>
    <col min="1788" max="1788" width="10.5" bestFit="1" customWidth="1"/>
    <col min="1789" max="1790" width="9.1640625" customWidth="1"/>
    <col min="1791" max="1791" width="8.33203125" customWidth="1"/>
    <col min="1792" max="1792" width="10" customWidth="1"/>
    <col min="1793" max="1793" width="10.83203125" customWidth="1"/>
    <col min="1794" max="1794" width="10.5" customWidth="1"/>
    <col min="1795" max="1795" width="9.6640625" bestFit="1" customWidth="1"/>
    <col min="1796" max="1796" width="10" customWidth="1"/>
    <col min="1797" max="1797" width="9.1640625" customWidth="1"/>
    <col min="1798" max="1798" width="7.5" customWidth="1"/>
    <col min="2043" max="2043" width="13" customWidth="1"/>
    <col min="2044" max="2044" width="10.5" bestFit="1" customWidth="1"/>
    <col min="2045" max="2046" width="9.1640625" customWidth="1"/>
    <col min="2047" max="2047" width="8.33203125" customWidth="1"/>
    <col min="2048" max="2048" width="10" customWidth="1"/>
    <col min="2049" max="2049" width="10.83203125" customWidth="1"/>
    <col min="2050" max="2050" width="10.5" customWidth="1"/>
    <col min="2051" max="2051" width="9.6640625" bestFit="1" customWidth="1"/>
    <col min="2052" max="2052" width="10" customWidth="1"/>
    <col min="2053" max="2053" width="9.1640625" customWidth="1"/>
    <col min="2054" max="2054" width="7.5" customWidth="1"/>
    <col min="2299" max="2299" width="13" customWidth="1"/>
    <col min="2300" max="2300" width="10.5" bestFit="1" customWidth="1"/>
    <col min="2301" max="2302" width="9.1640625" customWidth="1"/>
    <col min="2303" max="2303" width="8.33203125" customWidth="1"/>
    <col min="2304" max="2304" width="10" customWidth="1"/>
    <col min="2305" max="2305" width="10.83203125" customWidth="1"/>
    <col min="2306" max="2306" width="10.5" customWidth="1"/>
    <col min="2307" max="2307" width="9.6640625" bestFit="1" customWidth="1"/>
    <col min="2308" max="2308" width="10" customWidth="1"/>
    <col min="2309" max="2309" width="9.1640625" customWidth="1"/>
    <col min="2310" max="2310" width="7.5" customWidth="1"/>
    <col min="2555" max="2555" width="13" customWidth="1"/>
    <col min="2556" max="2556" width="10.5" bestFit="1" customWidth="1"/>
    <col min="2557" max="2558" width="9.1640625" customWidth="1"/>
    <col min="2559" max="2559" width="8.33203125" customWidth="1"/>
    <col min="2560" max="2560" width="10" customWidth="1"/>
    <col min="2561" max="2561" width="10.83203125" customWidth="1"/>
    <col min="2562" max="2562" width="10.5" customWidth="1"/>
    <col min="2563" max="2563" width="9.6640625" bestFit="1" customWidth="1"/>
    <col min="2564" max="2564" width="10" customWidth="1"/>
    <col min="2565" max="2565" width="9.1640625" customWidth="1"/>
    <col min="2566" max="2566" width="7.5" customWidth="1"/>
    <col min="2811" max="2811" width="13" customWidth="1"/>
    <col min="2812" max="2812" width="10.5" bestFit="1" customWidth="1"/>
    <col min="2813" max="2814" width="9.1640625" customWidth="1"/>
    <col min="2815" max="2815" width="8.33203125" customWidth="1"/>
    <col min="2816" max="2816" width="10" customWidth="1"/>
    <col min="2817" max="2817" width="10.83203125" customWidth="1"/>
    <col min="2818" max="2818" width="10.5" customWidth="1"/>
    <col min="2819" max="2819" width="9.6640625" bestFit="1" customWidth="1"/>
    <col min="2820" max="2820" width="10" customWidth="1"/>
    <col min="2821" max="2821" width="9.1640625" customWidth="1"/>
    <col min="2822" max="2822" width="7.5" customWidth="1"/>
    <col min="3067" max="3067" width="13" customWidth="1"/>
    <col min="3068" max="3068" width="10.5" bestFit="1" customWidth="1"/>
    <col min="3069" max="3070" width="9.1640625" customWidth="1"/>
    <col min="3071" max="3071" width="8.33203125" customWidth="1"/>
    <col min="3072" max="3072" width="10" customWidth="1"/>
    <col min="3073" max="3073" width="10.83203125" customWidth="1"/>
    <col min="3074" max="3074" width="10.5" customWidth="1"/>
    <col min="3075" max="3075" width="9.6640625" bestFit="1" customWidth="1"/>
    <col min="3076" max="3076" width="10" customWidth="1"/>
    <col min="3077" max="3077" width="9.1640625" customWidth="1"/>
    <col min="3078" max="3078" width="7.5" customWidth="1"/>
    <col min="3323" max="3323" width="13" customWidth="1"/>
    <col min="3324" max="3324" width="10.5" bestFit="1" customWidth="1"/>
    <col min="3325" max="3326" width="9.1640625" customWidth="1"/>
    <col min="3327" max="3327" width="8.33203125" customWidth="1"/>
    <col min="3328" max="3328" width="10" customWidth="1"/>
    <col min="3329" max="3329" width="10.83203125" customWidth="1"/>
    <col min="3330" max="3330" width="10.5" customWidth="1"/>
    <col min="3331" max="3331" width="9.6640625" bestFit="1" customWidth="1"/>
    <col min="3332" max="3332" width="10" customWidth="1"/>
    <col min="3333" max="3333" width="9.1640625" customWidth="1"/>
    <col min="3334" max="3334" width="7.5" customWidth="1"/>
    <col min="3579" max="3579" width="13" customWidth="1"/>
    <col min="3580" max="3580" width="10.5" bestFit="1" customWidth="1"/>
    <col min="3581" max="3582" width="9.1640625" customWidth="1"/>
    <col min="3583" max="3583" width="8.33203125" customWidth="1"/>
    <col min="3584" max="3584" width="10" customWidth="1"/>
    <col min="3585" max="3585" width="10.83203125" customWidth="1"/>
    <col min="3586" max="3586" width="10.5" customWidth="1"/>
    <col min="3587" max="3587" width="9.6640625" bestFit="1" customWidth="1"/>
    <col min="3588" max="3588" width="10" customWidth="1"/>
    <col min="3589" max="3589" width="9.1640625" customWidth="1"/>
    <col min="3590" max="3590" width="7.5" customWidth="1"/>
    <col min="3835" max="3835" width="13" customWidth="1"/>
    <col min="3836" max="3836" width="10.5" bestFit="1" customWidth="1"/>
    <col min="3837" max="3838" width="9.1640625" customWidth="1"/>
    <col min="3839" max="3839" width="8.33203125" customWidth="1"/>
    <col min="3840" max="3840" width="10" customWidth="1"/>
    <col min="3841" max="3841" width="10.83203125" customWidth="1"/>
    <col min="3842" max="3842" width="10.5" customWidth="1"/>
    <col min="3843" max="3843" width="9.6640625" bestFit="1" customWidth="1"/>
    <col min="3844" max="3844" width="10" customWidth="1"/>
    <col min="3845" max="3845" width="9.1640625" customWidth="1"/>
    <col min="3846" max="3846" width="7.5" customWidth="1"/>
    <col min="4091" max="4091" width="13" customWidth="1"/>
    <col min="4092" max="4092" width="10.5" bestFit="1" customWidth="1"/>
    <col min="4093" max="4094" width="9.1640625" customWidth="1"/>
    <col min="4095" max="4095" width="8.33203125" customWidth="1"/>
    <col min="4096" max="4096" width="10" customWidth="1"/>
    <col min="4097" max="4097" width="10.83203125" customWidth="1"/>
    <col min="4098" max="4098" width="10.5" customWidth="1"/>
    <col min="4099" max="4099" width="9.6640625" bestFit="1" customWidth="1"/>
    <col min="4100" max="4100" width="10" customWidth="1"/>
    <col min="4101" max="4101" width="9.1640625" customWidth="1"/>
    <col min="4102" max="4102" width="7.5" customWidth="1"/>
    <col min="4347" max="4347" width="13" customWidth="1"/>
    <col min="4348" max="4348" width="10.5" bestFit="1" customWidth="1"/>
    <col min="4349" max="4350" width="9.1640625" customWidth="1"/>
    <col min="4351" max="4351" width="8.33203125" customWidth="1"/>
    <col min="4352" max="4352" width="10" customWidth="1"/>
    <col min="4353" max="4353" width="10.83203125" customWidth="1"/>
    <col min="4354" max="4354" width="10.5" customWidth="1"/>
    <col min="4355" max="4355" width="9.6640625" bestFit="1" customWidth="1"/>
    <col min="4356" max="4356" width="10" customWidth="1"/>
    <col min="4357" max="4357" width="9.1640625" customWidth="1"/>
    <col min="4358" max="4358" width="7.5" customWidth="1"/>
    <col min="4603" max="4603" width="13" customWidth="1"/>
    <col min="4604" max="4604" width="10.5" bestFit="1" customWidth="1"/>
    <col min="4605" max="4606" width="9.1640625" customWidth="1"/>
    <col min="4607" max="4607" width="8.33203125" customWidth="1"/>
    <col min="4608" max="4608" width="10" customWidth="1"/>
    <col min="4609" max="4609" width="10.83203125" customWidth="1"/>
    <col min="4610" max="4610" width="10.5" customWidth="1"/>
    <col min="4611" max="4611" width="9.6640625" bestFit="1" customWidth="1"/>
    <col min="4612" max="4612" width="10" customWidth="1"/>
    <col min="4613" max="4613" width="9.1640625" customWidth="1"/>
    <col min="4614" max="4614" width="7.5" customWidth="1"/>
    <col min="4859" max="4859" width="13" customWidth="1"/>
    <col min="4860" max="4860" width="10.5" bestFit="1" customWidth="1"/>
    <col min="4861" max="4862" width="9.1640625" customWidth="1"/>
    <col min="4863" max="4863" width="8.33203125" customWidth="1"/>
    <col min="4864" max="4864" width="10" customWidth="1"/>
    <col min="4865" max="4865" width="10.83203125" customWidth="1"/>
    <col min="4866" max="4866" width="10.5" customWidth="1"/>
    <col min="4867" max="4867" width="9.6640625" bestFit="1" customWidth="1"/>
    <col min="4868" max="4868" width="10" customWidth="1"/>
    <col min="4869" max="4869" width="9.1640625" customWidth="1"/>
    <col min="4870" max="4870" width="7.5" customWidth="1"/>
    <col min="5115" max="5115" width="13" customWidth="1"/>
    <col min="5116" max="5116" width="10.5" bestFit="1" customWidth="1"/>
    <col min="5117" max="5118" width="9.1640625" customWidth="1"/>
    <col min="5119" max="5119" width="8.33203125" customWidth="1"/>
    <col min="5120" max="5120" width="10" customWidth="1"/>
    <col min="5121" max="5121" width="10.83203125" customWidth="1"/>
    <col min="5122" max="5122" width="10.5" customWidth="1"/>
    <col min="5123" max="5123" width="9.6640625" bestFit="1" customWidth="1"/>
    <col min="5124" max="5124" width="10" customWidth="1"/>
    <col min="5125" max="5125" width="9.1640625" customWidth="1"/>
    <col min="5126" max="5126" width="7.5" customWidth="1"/>
    <col min="5371" max="5371" width="13" customWidth="1"/>
    <col min="5372" max="5372" width="10.5" bestFit="1" customWidth="1"/>
    <col min="5373" max="5374" width="9.1640625" customWidth="1"/>
    <col min="5375" max="5375" width="8.33203125" customWidth="1"/>
    <col min="5376" max="5376" width="10" customWidth="1"/>
    <col min="5377" max="5377" width="10.83203125" customWidth="1"/>
    <col min="5378" max="5378" width="10.5" customWidth="1"/>
    <col min="5379" max="5379" width="9.6640625" bestFit="1" customWidth="1"/>
    <col min="5380" max="5380" width="10" customWidth="1"/>
    <col min="5381" max="5381" width="9.1640625" customWidth="1"/>
    <col min="5382" max="5382" width="7.5" customWidth="1"/>
    <col min="5627" max="5627" width="13" customWidth="1"/>
    <col min="5628" max="5628" width="10.5" bestFit="1" customWidth="1"/>
    <col min="5629" max="5630" width="9.1640625" customWidth="1"/>
    <col min="5631" max="5631" width="8.33203125" customWidth="1"/>
    <col min="5632" max="5632" width="10" customWidth="1"/>
    <col min="5633" max="5633" width="10.83203125" customWidth="1"/>
    <col min="5634" max="5634" width="10.5" customWidth="1"/>
    <col min="5635" max="5635" width="9.6640625" bestFit="1" customWidth="1"/>
    <col min="5636" max="5636" width="10" customWidth="1"/>
    <col min="5637" max="5637" width="9.1640625" customWidth="1"/>
    <col min="5638" max="5638" width="7.5" customWidth="1"/>
    <col min="5883" max="5883" width="13" customWidth="1"/>
    <col min="5884" max="5884" width="10.5" bestFit="1" customWidth="1"/>
    <col min="5885" max="5886" width="9.1640625" customWidth="1"/>
    <col min="5887" max="5887" width="8.33203125" customWidth="1"/>
    <col min="5888" max="5888" width="10" customWidth="1"/>
    <col min="5889" max="5889" width="10.83203125" customWidth="1"/>
    <col min="5890" max="5890" width="10.5" customWidth="1"/>
    <col min="5891" max="5891" width="9.6640625" bestFit="1" customWidth="1"/>
    <col min="5892" max="5892" width="10" customWidth="1"/>
    <col min="5893" max="5893" width="9.1640625" customWidth="1"/>
    <col min="5894" max="5894" width="7.5" customWidth="1"/>
    <col min="6139" max="6139" width="13" customWidth="1"/>
    <col min="6140" max="6140" width="10.5" bestFit="1" customWidth="1"/>
    <col min="6141" max="6142" width="9.1640625" customWidth="1"/>
    <col min="6143" max="6143" width="8.33203125" customWidth="1"/>
    <col min="6144" max="6144" width="10" customWidth="1"/>
    <col min="6145" max="6145" width="10.83203125" customWidth="1"/>
    <col min="6146" max="6146" width="10.5" customWidth="1"/>
    <col min="6147" max="6147" width="9.6640625" bestFit="1" customWidth="1"/>
    <col min="6148" max="6148" width="10" customWidth="1"/>
    <col min="6149" max="6149" width="9.1640625" customWidth="1"/>
    <col min="6150" max="6150" width="7.5" customWidth="1"/>
    <col min="6395" max="6395" width="13" customWidth="1"/>
    <col min="6396" max="6396" width="10.5" bestFit="1" customWidth="1"/>
    <col min="6397" max="6398" width="9.1640625" customWidth="1"/>
    <col min="6399" max="6399" width="8.33203125" customWidth="1"/>
    <col min="6400" max="6400" width="10" customWidth="1"/>
    <col min="6401" max="6401" width="10.83203125" customWidth="1"/>
    <col min="6402" max="6402" width="10.5" customWidth="1"/>
    <col min="6403" max="6403" width="9.6640625" bestFit="1" customWidth="1"/>
    <col min="6404" max="6404" width="10" customWidth="1"/>
    <col min="6405" max="6405" width="9.1640625" customWidth="1"/>
    <col min="6406" max="6406" width="7.5" customWidth="1"/>
    <col min="6651" max="6651" width="13" customWidth="1"/>
    <col min="6652" max="6652" width="10.5" bestFit="1" customWidth="1"/>
    <col min="6653" max="6654" width="9.1640625" customWidth="1"/>
    <col min="6655" max="6655" width="8.33203125" customWidth="1"/>
    <col min="6656" max="6656" width="10" customWidth="1"/>
    <col min="6657" max="6657" width="10.83203125" customWidth="1"/>
    <col min="6658" max="6658" width="10.5" customWidth="1"/>
    <col min="6659" max="6659" width="9.6640625" bestFit="1" customWidth="1"/>
    <col min="6660" max="6660" width="10" customWidth="1"/>
    <col min="6661" max="6661" width="9.1640625" customWidth="1"/>
    <col min="6662" max="6662" width="7.5" customWidth="1"/>
    <col min="6907" max="6907" width="13" customWidth="1"/>
    <col min="6908" max="6908" width="10.5" bestFit="1" customWidth="1"/>
    <col min="6909" max="6910" width="9.1640625" customWidth="1"/>
    <col min="6911" max="6911" width="8.33203125" customWidth="1"/>
    <col min="6912" max="6912" width="10" customWidth="1"/>
    <col min="6913" max="6913" width="10.83203125" customWidth="1"/>
    <col min="6914" max="6914" width="10.5" customWidth="1"/>
    <col min="6915" max="6915" width="9.6640625" bestFit="1" customWidth="1"/>
    <col min="6916" max="6916" width="10" customWidth="1"/>
    <col min="6917" max="6917" width="9.1640625" customWidth="1"/>
    <col min="6918" max="6918" width="7.5" customWidth="1"/>
    <col min="7163" max="7163" width="13" customWidth="1"/>
    <col min="7164" max="7164" width="10.5" bestFit="1" customWidth="1"/>
    <col min="7165" max="7166" width="9.1640625" customWidth="1"/>
    <col min="7167" max="7167" width="8.33203125" customWidth="1"/>
    <col min="7168" max="7168" width="10" customWidth="1"/>
    <col min="7169" max="7169" width="10.83203125" customWidth="1"/>
    <col min="7170" max="7170" width="10.5" customWidth="1"/>
    <col min="7171" max="7171" width="9.6640625" bestFit="1" customWidth="1"/>
    <col min="7172" max="7172" width="10" customWidth="1"/>
    <col min="7173" max="7173" width="9.1640625" customWidth="1"/>
    <col min="7174" max="7174" width="7.5" customWidth="1"/>
    <col min="7419" max="7419" width="13" customWidth="1"/>
    <col min="7420" max="7420" width="10.5" bestFit="1" customWidth="1"/>
    <col min="7421" max="7422" width="9.1640625" customWidth="1"/>
    <col min="7423" max="7423" width="8.33203125" customWidth="1"/>
    <col min="7424" max="7424" width="10" customWidth="1"/>
    <col min="7425" max="7425" width="10.83203125" customWidth="1"/>
    <col min="7426" max="7426" width="10.5" customWidth="1"/>
    <col min="7427" max="7427" width="9.6640625" bestFit="1" customWidth="1"/>
    <col min="7428" max="7428" width="10" customWidth="1"/>
    <col min="7429" max="7429" width="9.1640625" customWidth="1"/>
    <col min="7430" max="7430" width="7.5" customWidth="1"/>
    <col min="7675" max="7675" width="13" customWidth="1"/>
    <col min="7676" max="7676" width="10.5" bestFit="1" customWidth="1"/>
    <col min="7677" max="7678" width="9.1640625" customWidth="1"/>
    <col min="7679" max="7679" width="8.33203125" customWidth="1"/>
    <col min="7680" max="7680" width="10" customWidth="1"/>
    <col min="7681" max="7681" width="10.83203125" customWidth="1"/>
    <col min="7682" max="7682" width="10.5" customWidth="1"/>
    <col min="7683" max="7683" width="9.6640625" bestFit="1" customWidth="1"/>
    <col min="7684" max="7684" width="10" customWidth="1"/>
    <col min="7685" max="7685" width="9.1640625" customWidth="1"/>
    <col min="7686" max="7686" width="7.5" customWidth="1"/>
    <col min="7931" max="7931" width="13" customWidth="1"/>
    <col min="7932" max="7932" width="10.5" bestFit="1" customWidth="1"/>
    <col min="7933" max="7934" width="9.1640625" customWidth="1"/>
    <col min="7935" max="7935" width="8.33203125" customWidth="1"/>
    <col min="7936" max="7936" width="10" customWidth="1"/>
    <col min="7937" max="7937" width="10.83203125" customWidth="1"/>
    <col min="7938" max="7938" width="10.5" customWidth="1"/>
    <col min="7939" max="7939" width="9.6640625" bestFit="1" customWidth="1"/>
    <col min="7940" max="7940" width="10" customWidth="1"/>
    <col min="7941" max="7941" width="9.1640625" customWidth="1"/>
    <col min="7942" max="7942" width="7.5" customWidth="1"/>
    <col min="8187" max="8187" width="13" customWidth="1"/>
    <col min="8188" max="8188" width="10.5" bestFit="1" customWidth="1"/>
    <col min="8189" max="8190" width="9.1640625" customWidth="1"/>
    <col min="8191" max="8191" width="8.33203125" customWidth="1"/>
    <col min="8192" max="8192" width="10" customWidth="1"/>
    <col min="8193" max="8193" width="10.83203125" customWidth="1"/>
    <col min="8194" max="8194" width="10.5" customWidth="1"/>
    <col min="8195" max="8195" width="9.6640625" bestFit="1" customWidth="1"/>
    <col min="8196" max="8196" width="10" customWidth="1"/>
    <col min="8197" max="8197" width="9.1640625" customWidth="1"/>
    <col min="8198" max="8198" width="7.5" customWidth="1"/>
    <col min="8443" max="8443" width="13" customWidth="1"/>
    <col min="8444" max="8444" width="10.5" bestFit="1" customWidth="1"/>
    <col min="8445" max="8446" width="9.1640625" customWidth="1"/>
    <col min="8447" max="8447" width="8.33203125" customWidth="1"/>
    <col min="8448" max="8448" width="10" customWidth="1"/>
    <col min="8449" max="8449" width="10.83203125" customWidth="1"/>
    <col min="8450" max="8450" width="10.5" customWidth="1"/>
    <col min="8451" max="8451" width="9.6640625" bestFit="1" customWidth="1"/>
    <col min="8452" max="8452" width="10" customWidth="1"/>
    <col min="8453" max="8453" width="9.1640625" customWidth="1"/>
    <col min="8454" max="8454" width="7.5" customWidth="1"/>
    <col min="8699" max="8699" width="13" customWidth="1"/>
    <col min="8700" max="8700" width="10.5" bestFit="1" customWidth="1"/>
    <col min="8701" max="8702" width="9.1640625" customWidth="1"/>
    <col min="8703" max="8703" width="8.33203125" customWidth="1"/>
    <col min="8704" max="8704" width="10" customWidth="1"/>
    <col min="8705" max="8705" width="10.83203125" customWidth="1"/>
    <col min="8706" max="8706" width="10.5" customWidth="1"/>
    <col min="8707" max="8707" width="9.6640625" bestFit="1" customWidth="1"/>
    <col min="8708" max="8708" width="10" customWidth="1"/>
    <col min="8709" max="8709" width="9.1640625" customWidth="1"/>
    <col min="8710" max="8710" width="7.5" customWidth="1"/>
    <col min="8955" max="8955" width="13" customWidth="1"/>
    <col min="8956" max="8956" width="10.5" bestFit="1" customWidth="1"/>
    <col min="8957" max="8958" width="9.1640625" customWidth="1"/>
    <col min="8959" max="8959" width="8.33203125" customWidth="1"/>
    <col min="8960" max="8960" width="10" customWidth="1"/>
    <col min="8961" max="8961" width="10.83203125" customWidth="1"/>
    <col min="8962" max="8962" width="10.5" customWidth="1"/>
    <col min="8963" max="8963" width="9.6640625" bestFit="1" customWidth="1"/>
    <col min="8964" max="8964" width="10" customWidth="1"/>
    <col min="8965" max="8965" width="9.1640625" customWidth="1"/>
    <col min="8966" max="8966" width="7.5" customWidth="1"/>
    <col min="9211" max="9211" width="13" customWidth="1"/>
    <col min="9212" max="9212" width="10.5" bestFit="1" customWidth="1"/>
    <col min="9213" max="9214" width="9.1640625" customWidth="1"/>
    <col min="9215" max="9215" width="8.33203125" customWidth="1"/>
    <col min="9216" max="9216" width="10" customWidth="1"/>
    <col min="9217" max="9217" width="10.83203125" customWidth="1"/>
    <col min="9218" max="9218" width="10.5" customWidth="1"/>
    <col min="9219" max="9219" width="9.6640625" bestFit="1" customWidth="1"/>
    <col min="9220" max="9220" width="10" customWidth="1"/>
    <col min="9221" max="9221" width="9.1640625" customWidth="1"/>
    <col min="9222" max="9222" width="7.5" customWidth="1"/>
    <col min="9467" max="9467" width="13" customWidth="1"/>
    <col min="9468" max="9468" width="10.5" bestFit="1" customWidth="1"/>
    <col min="9469" max="9470" width="9.1640625" customWidth="1"/>
    <col min="9471" max="9471" width="8.33203125" customWidth="1"/>
    <col min="9472" max="9472" width="10" customWidth="1"/>
    <col min="9473" max="9473" width="10.83203125" customWidth="1"/>
    <col min="9474" max="9474" width="10.5" customWidth="1"/>
    <col min="9475" max="9475" width="9.6640625" bestFit="1" customWidth="1"/>
    <col min="9476" max="9476" width="10" customWidth="1"/>
    <col min="9477" max="9477" width="9.1640625" customWidth="1"/>
    <col min="9478" max="9478" width="7.5" customWidth="1"/>
    <col min="9723" max="9723" width="13" customWidth="1"/>
    <col min="9724" max="9724" width="10.5" bestFit="1" customWidth="1"/>
    <col min="9725" max="9726" width="9.1640625" customWidth="1"/>
    <col min="9727" max="9727" width="8.33203125" customWidth="1"/>
    <col min="9728" max="9728" width="10" customWidth="1"/>
    <col min="9729" max="9729" width="10.83203125" customWidth="1"/>
    <col min="9730" max="9730" width="10.5" customWidth="1"/>
    <col min="9731" max="9731" width="9.6640625" bestFit="1" customWidth="1"/>
    <col min="9732" max="9732" width="10" customWidth="1"/>
    <col min="9733" max="9733" width="9.1640625" customWidth="1"/>
    <col min="9734" max="9734" width="7.5" customWidth="1"/>
    <col min="9979" max="9979" width="13" customWidth="1"/>
    <col min="9980" max="9980" width="10.5" bestFit="1" customWidth="1"/>
    <col min="9981" max="9982" width="9.1640625" customWidth="1"/>
    <col min="9983" max="9983" width="8.33203125" customWidth="1"/>
    <col min="9984" max="9984" width="10" customWidth="1"/>
    <col min="9985" max="9985" width="10.83203125" customWidth="1"/>
    <col min="9986" max="9986" width="10.5" customWidth="1"/>
    <col min="9987" max="9987" width="9.6640625" bestFit="1" customWidth="1"/>
    <col min="9988" max="9988" width="10" customWidth="1"/>
    <col min="9989" max="9989" width="9.1640625" customWidth="1"/>
    <col min="9990" max="9990" width="7.5" customWidth="1"/>
    <col min="10235" max="10235" width="13" customWidth="1"/>
    <col min="10236" max="10236" width="10.5" bestFit="1" customWidth="1"/>
    <col min="10237" max="10238" width="9.1640625" customWidth="1"/>
    <col min="10239" max="10239" width="8.33203125" customWidth="1"/>
    <col min="10240" max="10240" width="10" customWidth="1"/>
    <col min="10241" max="10241" width="10.83203125" customWidth="1"/>
    <col min="10242" max="10242" width="10.5" customWidth="1"/>
    <col min="10243" max="10243" width="9.6640625" bestFit="1" customWidth="1"/>
    <col min="10244" max="10244" width="10" customWidth="1"/>
    <col min="10245" max="10245" width="9.1640625" customWidth="1"/>
    <col min="10246" max="10246" width="7.5" customWidth="1"/>
    <col min="10491" max="10491" width="13" customWidth="1"/>
    <col min="10492" max="10492" width="10.5" bestFit="1" customWidth="1"/>
    <col min="10493" max="10494" width="9.1640625" customWidth="1"/>
    <col min="10495" max="10495" width="8.33203125" customWidth="1"/>
    <col min="10496" max="10496" width="10" customWidth="1"/>
    <col min="10497" max="10497" width="10.83203125" customWidth="1"/>
    <col min="10498" max="10498" width="10.5" customWidth="1"/>
    <col min="10499" max="10499" width="9.6640625" bestFit="1" customWidth="1"/>
    <col min="10500" max="10500" width="10" customWidth="1"/>
    <col min="10501" max="10501" width="9.1640625" customWidth="1"/>
    <col min="10502" max="10502" width="7.5" customWidth="1"/>
    <col min="10747" max="10747" width="13" customWidth="1"/>
    <col min="10748" max="10748" width="10.5" bestFit="1" customWidth="1"/>
    <col min="10749" max="10750" width="9.1640625" customWidth="1"/>
    <col min="10751" max="10751" width="8.33203125" customWidth="1"/>
    <col min="10752" max="10752" width="10" customWidth="1"/>
    <col min="10753" max="10753" width="10.83203125" customWidth="1"/>
    <col min="10754" max="10754" width="10.5" customWidth="1"/>
    <col min="10755" max="10755" width="9.6640625" bestFit="1" customWidth="1"/>
    <col min="10756" max="10756" width="10" customWidth="1"/>
    <col min="10757" max="10757" width="9.1640625" customWidth="1"/>
    <col min="10758" max="10758" width="7.5" customWidth="1"/>
    <col min="11003" max="11003" width="13" customWidth="1"/>
    <col min="11004" max="11004" width="10.5" bestFit="1" customWidth="1"/>
    <col min="11005" max="11006" width="9.1640625" customWidth="1"/>
    <col min="11007" max="11007" width="8.33203125" customWidth="1"/>
    <col min="11008" max="11008" width="10" customWidth="1"/>
    <col min="11009" max="11009" width="10.83203125" customWidth="1"/>
    <col min="11010" max="11010" width="10.5" customWidth="1"/>
    <col min="11011" max="11011" width="9.6640625" bestFit="1" customWidth="1"/>
    <col min="11012" max="11012" width="10" customWidth="1"/>
    <col min="11013" max="11013" width="9.1640625" customWidth="1"/>
    <col min="11014" max="11014" width="7.5" customWidth="1"/>
    <col min="11259" max="11259" width="13" customWidth="1"/>
    <col min="11260" max="11260" width="10.5" bestFit="1" customWidth="1"/>
    <col min="11261" max="11262" width="9.1640625" customWidth="1"/>
    <col min="11263" max="11263" width="8.33203125" customWidth="1"/>
    <col min="11264" max="11264" width="10" customWidth="1"/>
    <col min="11265" max="11265" width="10.83203125" customWidth="1"/>
    <col min="11266" max="11266" width="10.5" customWidth="1"/>
    <col min="11267" max="11267" width="9.6640625" bestFit="1" customWidth="1"/>
    <col min="11268" max="11268" width="10" customWidth="1"/>
    <col min="11269" max="11269" width="9.1640625" customWidth="1"/>
    <col min="11270" max="11270" width="7.5" customWidth="1"/>
    <col min="11515" max="11515" width="13" customWidth="1"/>
    <col min="11516" max="11516" width="10.5" bestFit="1" customWidth="1"/>
    <col min="11517" max="11518" width="9.1640625" customWidth="1"/>
    <col min="11519" max="11519" width="8.33203125" customWidth="1"/>
    <col min="11520" max="11520" width="10" customWidth="1"/>
    <col min="11521" max="11521" width="10.83203125" customWidth="1"/>
    <col min="11522" max="11522" width="10.5" customWidth="1"/>
    <col min="11523" max="11523" width="9.6640625" bestFit="1" customWidth="1"/>
    <col min="11524" max="11524" width="10" customWidth="1"/>
    <col min="11525" max="11525" width="9.1640625" customWidth="1"/>
    <col min="11526" max="11526" width="7.5" customWidth="1"/>
    <col min="11771" max="11771" width="13" customWidth="1"/>
    <col min="11772" max="11772" width="10.5" bestFit="1" customWidth="1"/>
    <col min="11773" max="11774" width="9.1640625" customWidth="1"/>
    <col min="11775" max="11775" width="8.33203125" customWidth="1"/>
    <col min="11776" max="11776" width="10" customWidth="1"/>
    <col min="11777" max="11777" width="10.83203125" customWidth="1"/>
    <col min="11778" max="11778" width="10.5" customWidth="1"/>
    <col min="11779" max="11779" width="9.6640625" bestFit="1" customWidth="1"/>
    <col min="11780" max="11780" width="10" customWidth="1"/>
    <col min="11781" max="11781" width="9.1640625" customWidth="1"/>
    <col min="11782" max="11782" width="7.5" customWidth="1"/>
    <col min="12027" max="12027" width="13" customWidth="1"/>
    <col min="12028" max="12028" width="10.5" bestFit="1" customWidth="1"/>
    <col min="12029" max="12030" width="9.1640625" customWidth="1"/>
    <col min="12031" max="12031" width="8.33203125" customWidth="1"/>
    <col min="12032" max="12032" width="10" customWidth="1"/>
    <col min="12033" max="12033" width="10.83203125" customWidth="1"/>
    <col min="12034" max="12034" width="10.5" customWidth="1"/>
    <col min="12035" max="12035" width="9.6640625" bestFit="1" customWidth="1"/>
    <col min="12036" max="12036" width="10" customWidth="1"/>
    <col min="12037" max="12037" width="9.1640625" customWidth="1"/>
    <col min="12038" max="12038" width="7.5" customWidth="1"/>
    <col min="12283" max="12283" width="13" customWidth="1"/>
    <col min="12284" max="12284" width="10.5" bestFit="1" customWidth="1"/>
    <col min="12285" max="12286" width="9.1640625" customWidth="1"/>
    <col min="12287" max="12287" width="8.33203125" customWidth="1"/>
    <col min="12288" max="12288" width="10" customWidth="1"/>
    <col min="12289" max="12289" width="10.83203125" customWidth="1"/>
    <col min="12290" max="12290" width="10.5" customWidth="1"/>
    <col min="12291" max="12291" width="9.6640625" bestFit="1" customWidth="1"/>
    <col min="12292" max="12292" width="10" customWidth="1"/>
    <col min="12293" max="12293" width="9.1640625" customWidth="1"/>
    <col min="12294" max="12294" width="7.5" customWidth="1"/>
    <col min="12539" max="12539" width="13" customWidth="1"/>
    <col min="12540" max="12540" width="10.5" bestFit="1" customWidth="1"/>
    <col min="12541" max="12542" width="9.1640625" customWidth="1"/>
    <col min="12543" max="12543" width="8.33203125" customWidth="1"/>
    <col min="12544" max="12544" width="10" customWidth="1"/>
    <col min="12545" max="12545" width="10.83203125" customWidth="1"/>
    <col min="12546" max="12546" width="10.5" customWidth="1"/>
    <col min="12547" max="12547" width="9.6640625" bestFit="1" customWidth="1"/>
    <col min="12548" max="12548" width="10" customWidth="1"/>
    <col min="12549" max="12549" width="9.1640625" customWidth="1"/>
    <col min="12550" max="12550" width="7.5" customWidth="1"/>
    <col min="12795" max="12795" width="13" customWidth="1"/>
    <col min="12796" max="12796" width="10.5" bestFit="1" customWidth="1"/>
    <col min="12797" max="12798" width="9.1640625" customWidth="1"/>
    <col min="12799" max="12799" width="8.33203125" customWidth="1"/>
    <col min="12800" max="12800" width="10" customWidth="1"/>
    <col min="12801" max="12801" width="10.83203125" customWidth="1"/>
    <col min="12802" max="12802" width="10.5" customWidth="1"/>
    <col min="12803" max="12803" width="9.6640625" bestFit="1" customWidth="1"/>
    <col min="12804" max="12804" width="10" customWidth="1"/>
    <col min="12805" max="12805" width="9.1640625" customWidth="1"/>
    <col min="12806" max="12806" width="7.5" customWidth="1"/>
    <col min="13051" max="13051" width="13" customWidth="1"/>
    <col min="13052" max="13052" width="10.5" bestFit="1" customWidth="1"/>
    <col min="13053" max="13054" width="9.1640625" customWidth="1"/>
    <col min="13055" max="13055" width="8.33203125" customWidth="1"/>
    <col min="13056" max="13056" width="10" customWidth="1"/>
    <col min="13057" max="13057" width="10.83203125" customWidth="1"/>
    <col min="13058" max="13058" width="10.5" customWidth="1"/>
    <col min="13059" max="13059" width="9.6640625" bestFit="1" customWidth="1"/>
    <col min="13060" max="13060" width="10" customWidth="1"/>
    <col min="13061" max="13061" width="9.1640625" customWidth="1"/>
    <col min="13062" max="13062" width="7.5" customWidth="1"/>
    <col min="13307" max="13307" width="13" customWidth="1"/>
    <col min="13308" max="13308" width="10.5" bestFit="1" customWidth="1"/>
    <col min="13309" max="13310" width="9.1640625" customWidth="1"/>
    <col min="13311" max="13311" width="8.33203125" customWidth="1"/>
    <col min="13312" max="13312" width="10" customWidth="1"/>
    <col min="13313" max="13313" width="10.83203125" customWidth="1"/>
    <col min="13314" max="13314" width="10.5" customWidth="1"/>
    <col min="13315" max="13315" width="9.6640625" bestFit="1" customWidth="1"/>
    <col min="13316" max="13316" width="10" customWidth="1"/>
    <col min="13317" max="13317" width="9.1640625" customWidth="1"/>
    <col min="13318" max="13318" width="7.5" customWidth="1"/>
    <col min="13563" max="13563" width="13" customWidth="1"/>
    <col min="13564" max="13564" width="10.5" bestFit="1" customWidth="1"/>
    <col min="13565" max="13566" width="9.1640625" customWidth="1"/>
    <col min="13567" max="13567" width="8.33203125" customWidth="1"/>
    <col min="13568" max="13568" width="10" customWidth="1"/>
    <col min="13569" max="13569" width="10.83203125" customWidth="1"/>
    <col min="13570" max="13570" width="10.5" customWidth="1"/>
    <col min="13571" max="13571" width="9.6640625" bestFit="1" customWidth="1"/>
    <col min="13572" max="13572" width="10" customWidth="1"/>
    <col min="13573" max="13573" width="9.1640625" customWidth="1"/>
    <col min="13574" max="13574" width="7.5" customWidth="1"/>
    <col min="13819" max="13819" width="13" customWidth="1"/>
    <col min="13820" max="13820" width="10.5" bestFit="1" customWidth="1"/>
    <col min="13821" max="13822" width="9.1640625" customWidth="1"/>
    <col min="13823" max="13823" width="8.33203125" customWidth="1"/>
    <col min="13824" max="13824" width="10" customWidth="1"/>
    <col min="13825" max="13825" width="10.83203125" customWidth="1"/>
    <col min="13826" max="13826" width="10.5" customWidth="1"/>
    <col min="13827" max="13827" width="9.6640625" bestFit="1" customWidth="1"/>
    <col min="13828" max="13828" width="10" customWidth="1"/>
    <col min="13829" max="13829" width="9.1640625" customWidth="1"/>
    <col min="13830" max="13830" width="7.5" customWidth="1"/>
    <col min="14075" max="14075" width="13" customWidth="1"/>
    <col min="14076" max="14076" width="10.5" bestFit="1" customWidth="1"/>
    <col min="14077" max="14078" width="9.1640625" customWidth="1"/>
    <col min="14079" max="14079" width="8.33203125" customWidth="1"/>
    <col min="14080" max="14080" width="10" customWidth="1"/>
    <col min="14081" max="14081" width="10.83203125" customWidth="1"/>
    <col min="14082" max="14082" width="10.5" customWidth="1"/>
    <col min="14083" max="14083" width="9.6640625" bestFit="1" customWidth="1"/>
    <col min="14084" max="14084" width="10" customWidth="1"/>
    <col min="14085" max="14085" width="9.1640625" customWidth="1"/>
    <col min="14086" max="14086" width="7.5" customWidth="1"/>
    <col min="14331" max="14331" width="13" customWidth="1"/>
    <col min="14332" max="14332" width="10.5" bestFit="1" customWidth="1"/>
    <col min="14333" max="14334" width="9.1640625" customWidth="1"/>
    <col min="14335" max="14335" width="8.33203125" customWidth="1"/>
    <col min="14336" max="14336" width="10" customWidth="1"/>
    <col min="14337" max="14337" width="10.83203125" customWidth="1"/>
    <col min="14338" max="14338" width="10.5" customWidth="1"/>
    <col min="14339" max="14339" width="9.6640625" bestFit="1" customWidth="1"/>
    <col min="14340" max="14340" width="10" customWidth="1"/>
    <col min="14341" max="14341" width="9.1640625" customWidth="1"/>
    <col min="14342" max="14342" width="7.5" customWidth="1"/>
    <col min="14587" max="14587" width="13" customWidth="1"/>
    <col min="14588" max="14588" width="10.5" bestFit="1" customWidth="1"/>
    <col min="14589" max="14590" width="9.1640625" customWidth="1"/>
    <col min="14591" max="14591" width="8.33203125" customWidth="1"/>
    <col min="14592" max="14592" width="10" customWidth="1"/>
    <col min="14593" max="14593" width="10.83203125" customWidth="1"/>
    <col min="14594" max="14594" width="10.5" customWidth="1"/>
    <col min="14595" max="14595" width="9.6640625" bestFit="1" customWidth="1"/>
    <col min="14596" max="14596" width="10" customWidth="1"/>
    <col min="14597" max="14597" width="9.1640625" customWidth="1"/>
    <col min="14598" max="14598" width="7.5" customWidth="1"/>
    <col min="14843" max="14843" width="13" customWidth="1"/>
    <col min="14844" max="14844" width="10.5" bestFit="1" customWidth="1"/>
    <col min="14845" max="14846" width="9.1640625" customWidth="1"/>
    <col min="14847" max="14847" width="8.33203125" customWidth="1"/>
    <col min="14848" max="14848" width="10" customWidth="1"/>
    <col min="14849" max="14849" width="10.83203125" customWidth="1"/>
    <col min="14850" max="14850" width="10.5" customWidth="1"/>
    <col min="14851" max="14851" width="9.6640625" bestFit="1" customWidth="1"/>
    <col min="14852" max="14852" width="10" customWidth="1"/>
    <col min="14853" max="14853" width="9.1640625" customWidth="1"/>
    <col min="14854" max="14854" width="7.5" customWidth="1"/>
    <col min="15099" max="15099" width="13" customWidth="1"/>
    <col min="15100" max="15100" width="10.5" bestFit="1" customWidth="1"/>
    <col min="15101" max="15102" width="9.1640625" customWidth="1"/>
    <col min="15103" max="15103" width="8.33203125" customWidth="1"/>
    <col min="15104" max="15104" width="10" customWidth="1"/>
    <col min="15105" max="15105" width="10.83203125" customWidth="1"/>
    <col min="15106" max="15106" width="10.5" customWidth="1"/>
    <col min="15107" max="15107" width="9.6640625" bestFit="1" customWidth="1"/>
    <col min="15108" max="15108" width="10" customWidth="1"/>
    <col min="15109" max="15109" width="9.1640625" customWidth="1"/>
    <col min="15110" max="15110" width="7.5" customWidth="1"/>
    <col min="15355" max="15355" width="13" customWidth="1"/>
    <col min="15356" max="15356" width="10.5" bestFit="1" customWidth="1"/>
    <col min="15357" max="15358" width="9.1640625" customWidth="1"/>
    <col min="15359" max="15359" width="8.33203125" customWidth="1"/>
    <col min="15360" max="15360" width="10" customWidth="1"/>
    <col min="15361" max="15361" width="10.83203125" customWidth="1"/>
    <col min="15362" max="15362" width="10.5" customWidth="1"/>
    <col min="15363" max="15363" width="9.6640625" bestFit="1" customWidth="1"/>
    <col min="15364" max="15364" width="10" customWidth="1"/>
    <col min="15365" max="15365" width="9.1640625" customWidth="1"/>
    <col min="15366" max="15366" width="7.5" customWidth="1"/>
    <col min="15611" max="15611" width="13" customWidth="1"/>
    <col min="15612" max="15612" width="10.5" bestFit="1" customWidth="1"/>
    <col min="15613" max="15614" width="9.1640625" customWidth="1"/>
    <col min="15615" max="15615" width="8.33203125" customWidth="1"/>
    <col min="15616" max="15616" width="10" customWidth="1"/>
    <col min="15617" max="15617" width="10.83203125" customWidth="1"/>
    <col min="15618" max="15618" width="10.5" customWidth="1"/>
    <col min="15619" max="15619" width="9.6640625" bestFit="1" customWidth="1"/>
    <col min="15620" max="15620" width="10" customWidth="1"/>
    <col min="15621" max="15621" width="9.1640625" customWidth="1"/>
    <col min="15622" max="15622" width="7.5" customWidth="1"/>
    <col min="15867" max="15867" width="13" customWidth="1"/>
    <col min="15868" max="15868" width="10.5" bestFit="1" customWidth="1"/>
    <col min="15869" max="15870" width="9.1640625" customWidth="1"/>
    <col min="15871" max="15871" width="8.33203125" customWidth="1"/>
    <col min="15872" max="15872" width="10" customWidth="1"/>
    <col min="15873" max="15873" width="10.83203125" customWidth="1"/>
    <col min="15874" max="15874" width="10.5" customWidth="1"/>
    <col min="15875" max="15875" width="9.6640625" bestFit="1" customWidth="1"/>
    <col min="15876" max="15876" width="10" customWidth="1"/>
    <col min="15877" max="15877" width="9.1640625" customWidth="1"/>
    <col min="15878" max="15878" width="7.5" customWidth="1"/>
    <col min="16123" max="16123" width="13" customWidth="1"/>
    <col min="16124" max="16124" width="10.5" bestFit="1" customWidth="1"/>
    <col min="16125" max="16126" width="9.1640625" customWidth="1"/>
    <col min="16127" max="16127" width="8.33203125" customWidth="1"/>
    <col min="16128" max="16128" width="10" customWidth="1"/>
    <col min="16129" max="16129" width="10.83203125" customWidth="1"/>
    <col min="16130" max="16130" width="10.5" customWidth="1"/>
    <col min="16131" max="16131" width="9.6640625" bestFit="1" customWidth="1"/>
    <col min="16132" max="16132" width="10" customWidth="1"/>
    <col min="16133" max="16133" width="9.1640625" customWidth="1"/>
    <col min="16134" max="16134" width="7.5" customWidth="1"/>
  </cols>
  <sheetData>
    <row r="1" spans="1:6" s="910" customFormat="1" ht="20.100000000000001" customHeight="1">
      <c r="A1" s="5" t="s">
        <v>189</v>
      </c>
      <c r="B1" s="5"/>
      <c r="C1" s="5"/>
      <c r="D1" s="5"/>
      <c r="E1" s="5"/>
      <c r="F1" s="5"/>
    </row>
    <row r="2" spans="1:6" s="148" customFormat="1" ht="20.100000000000001" customHeight="1">
      <c r="A2" s="6" t="s">
        <v>305</v>
      </c>
      <c r="B2" s="6"/>
      <c r="C2" s="173"/>
      <c r="D2" s="173"/>
      <c r="E2" s="81" t="s">
        <v>283</v>
      </c>
      <c r="F2" s="81"/>
    </row>
    <row r="3" spans="1:6" ht="20.100000000000001" customHeight="1">
      <c r="A3" s="911" t="s">
        <v>79</v>
      </c>
      <c r="B3" s="321" t="s">
        <v>190</v>
      </c>
      <c r="C3" s="921"/>
      <c r="D3" s="321" t="s">
        <v>168</v>
      </c>
      <c r="E3" s="921"/>
      <c r="F3" s="927"/>
    </row>
    <row r="4" spans="1:6" ht="20.100000000000001" customHeight="1">
      <c r="A4" s="912"/>
      <c r="B4" s="918" t="s">
        <v>51</v>
      </c>
      <c r="C4" s="918" t="s">
        <v>182</v>
      </c>
      <c r="D4" s="532" t="s">
        <v>68</v>
      </c>
      <c r="E4" s="925" t="s">
        <v>51</v>
      </c>
      <c r="F4" s="928" t="s">
        <v>182</v>
      </c>
    </row>
    <row r="5" spans="1:6" ht="20.100000000000001" customHeight="1">
      <c r="A5" s="10" t="s">
        <v>158</v>
      </c>
      <c r="B5" s="919">
        <v>52079</v>
      </c>
      <c r="C5" s="922">
        <v>104630067</v>
      </c>
      <c r="D5" s="733">
        <v>1248</v>
      </c>
      <c r="E5" s="926">
        <v>11314</v>
      </c>
      <c r="F5" s="929">
        <v>24520330</v>
      </c>
    </row>
    <row r="6" spans="1:6" ht="20.100000000000001" customHeight="1">
      <c r="A6" s="913">
        <v>19</v>
      </c>
      <c r="B6" s="138">
        <v>61051</v>
      </c>
      <c r="C6" s="352">
        <v>121934245</v>
      </c>
      <c r="D6" s="138">
        <v>1316</v>
      </c>
      <c r="E6" s="126">
        <v>12369</v>
      </c>
      <c r="F6" s="709">
        <v>23043004</v>
      </c>
    </row>
    <row r="7" spans="1:6" ht="20.100000000000001" customHeight="1">
      <c r="A7" s="913">
        <v>20</v>
      </c>
      <c r="B7" s="138">
        <v>77888</v>
      </c>
      <c r="C7" s="352">
        <v>134140448</v>
      </c>
      <c r="D7" s="138">
        <v>1266</v>
      </c>
      <c r="E7" s="126">
        <v>11068</v>
      </c>
      <c r="F7" s="709">
        <v>22688126</v>
      </c>
    </row>
    <row r="8" spans="1:6" s="148" customFormat="1" ht="20.100000000000001" customHeight="1">
      <c r="A8" s="913">
        <v>21</v>
      </c>
      <c r="B8" s="138">
        <v>78301</v>
      </c>
      <c r="C8" s="352">
        <v>133885807</v>
      </c>
      <c r="D8" s="138">
        <v>1328</v>
      </c>
      <c r="E8" s="126">
        <v>11161</v>
      </c>
      <c r="F8" s="709">
        <v>21111060</v>
      </c>
    </row>
    <row r="9" spans="1:6" s="148" customFormat="1" ht="20.100000000000001" customHeight="1">
      <c r="A9" s="913">
        <v>22</v>
      </c>
      <c r="B9" s="138">
        <v>109502</v>
      </c>
      <c r="C9" s="352">
        <v>199161471</v>
      </c>
      <c r="D9" s="138">
        <v>676</v>
      </c>
      <c r="E9" s="126">
        <v>8649</v>
      </c>
      <c r="F9" s="709">
        <v>18818530</v>
      </c>
    </row>
    <row r="10" spans="1:6" s="148" customFormat="1" ht="20.100000000000001" customHeight="1">
      <c r="A10" s="913">
        <v>23</v>
      </c>
      <c r="B10" s="138">
        <v>119794</v>
      </c>
      <c r="C10" s="352">
        <v>230643552</v>
      </c>
      <c r="D10" s="138">
        <v>663</v>
      </c>
      <c r="E10" s="126">
        <v>7267</v>
      </c>
      <c r="F10" s="709">
        <v>17824128</v>
      </c>
    </row>
    <row r="11" spans="1:6" s="148" customFormat="1" ht="20.100000000000001" customHeight="1">
      <c r="A11" s="913">
        <v>24</v>
      </c>
      <c r="B11" s="138">
        <v>118043</v>
      </c>
      <c r="C11" s="352">
        <v>223315561</v>
      </c>
      <c r="D11" s="138">
        <v>672</v>
      </c>
      <c r="E11" s="126">
        <v>8350</v>
      </c>
      <c r="F11" s="709">
        <v>17836589</v>
      </c>
    </row>
    <row r="12" spans="1:6" s="148" customFormat="1" ht="20.100000000000001" customHeight="1">
      <c r="A12" s="862">
        <v>25</v>
      </c>
      <c r="B12" s="139">
        <v>112602</v>
      </c>
      <c r="C12" s="505">
        <v>210525175</v>
      </c>
      <c r="D12" s="126">
        <v>659</v>
      </c>
      <c r="E12" s="126">
        <v>8074</v>
      </c>
      <c r="F12" s="712">
        <v>20182229</v>
      </c>
    </row>
    <row r="13" spans="1:6" s="148" customFormat="1" ht="20.100000000000001" customHeight="1">
      <c r="A13" s="913">
        <v>26</v>
      </c>
      <c r="B13" s="138">
        <v>109481</v>
      </c>
      <c r="C13" s="352">
        <v>209989200</v>
      </c>
      <c r="D13" s="138">
        <v>629</v>
      </c>
      <c r="E13" s="126">
        <v>8255</v>
      </c>
      <c r="F13" s="709">
        <v>18167959</v>
      </c>
    </row>
    <row r="14" spans="1:6" s="148" customFormat="1" ht="20.100000000000001" customHeight="1">
      <c r="A14" s="531">
        <v>27</v>
      </c>
      <c r="B14" s="920">
        <v>106787</v>
      </c>
      <c r="C14" s="355">
        <v>208907787</v>
      </c>
      <c r="D14" s="920">
        <v>608</v>
      </c>
      <c r="E14" s="702">
        <v>7769</v>
      </c>
      <c r="F14" s="711">
        <v>18097266</v>
      </c>
    </row>
    <row r="15" spans="1:6" s="148" customFormat="1" ht="20.100000000000001" customHeight="1">
      <c r="A15" s="914">
        <v>28</v>
      </c>
      <c r="B15" s="138">
        <v>110539</v>
      </c>
      <c r="C15" s="352">
        <v>221822798</v>
      </c>
      <c r="D15" s="138">
        <v>611</v>
      </c>
      <c r="E15" s="126">
        <v>7804</v>
      </c>
      <c r="F15" s="709">
        <v>18075203</v>
      </c>
    </row>
    <row r="16" spans="1:6" s="148" customFormat="1" ht="20.100000000000001" customHeight="1">
      <c r="A16" s="914">
        <v>29</v>
      </c>
      <c r="B16" s="138">
        <v>106728</v>
      </c>
      <c r="C16" s="352">
        <v>211258641</v>
      </c>
      <c r="D16" s="138">
        <v>547</v>
      </c>
      <c r="E16" s="126">
        <v>7240</v>
      </c>
      <c r="F16" s="709">
        <v>15910461</v>
      </c>
    </row>
    <row r="17" spans="1:8" s="148" customFormat="1" ht="20.100000000000001" customHeight="1">
      <c r="A17" s="914">
        <v>30</v>
      </c>
      <c r="B17" s="138">
        <v>103362</v>
      </c>
      <c r="C17" s="352">
        <v>207660832</v>
      </c>
      <c r="D17" s="138">
        <v>545</v>
      </c>
      <c r="E17" s="126">
        <v>7011</v>
      </c>
      <c r="F17" s="709">
        <v>15276705</v>
      </c>
    </row>
    <row r="18" spans="1:8" s="148" customFormat="1" ht="20.100000000000001" customHeight="1">
      <c r="A18" s="914" t="s">
        <v>311</v>
      </c>
      <c r="B18" s="138">
        <v>104230</v>
      </c>
      <c r="C18" s="352">
        <v>207747634</v>
      </c>
      <c r="D18" s="138">
        <v>501</v>
      </c>
      <c r="E18" s="126">
        <v>6882</v>
      </c>
      <c r="F18" s="709">
        <v>15243605</v>
      </c>
    </row>
    <row r="19" spans="1:8" s="148" customFormat="1" ht="20.100000000000001" customHeight="1">
      <c r="A19" s="862">
        <v>2</v>
      </c>
      <c r="B19" s="688">
        <v>68407</v>
      </c>
      <c r="C19" s="505">
        <v>177902682</v>
      </c>
      <c r="D19" s="688">
        <v>495</v>
      </c>
      <c r="E19" s="127">
        <v>6543</v>
      </c>
      <c r="F19" s="712">
        <v>17696742</v>
      </c>
    </row>
    <row r="20" spans="1:8" s="148" customFormat="1" ht="20.100000000000001" customHeight="1">
      <c r="A20" s="915">
        <v>3</v>
      </c>
      <c r="B20" s="689">
        <v>85984</v>
      </c>
      <c r="C20" s="923">
        <v>188715037</v>
      </c>
      <c r="D20" s="689">
        <v>507</v>
      </c>
      <c r="E20" s="726">
        <v>6983</v>
      </c>
      <c r="F20" s="713">
        <v>188715037</v>
      </c>
    </row>
    <row r="21" spans="1:8" s="148" customFormat="1" ht="20.100000000000001" customHeight="1">
      <c r="A21" s="915">
        <v>4</v>
      </c>
      <c r="B21" s="689">
        <v>88643</v>
      </c>
      <c r="C21" s="923">
        <v>194179062</v>
      </c>
      <c r="D21" s="689">
        <v>482</v>
      </c>
      <c r="E21" s="726">
        <v>7353</v>
      </c>
      <c r="F21" s="713">
        <v>16333809</v>
      </c>
    </row>
    <row r="22" spans="1:8" s="148" customFormat="1" ht="20.100000000000001" customHeight="1">
      <c r="A22" s="915">
        <v>5</v>
      </c>
      <c r="B22" s="690">
        <v>105907</v>
      </c>
      <c r="C22" s="924">
        <v>246217514</v>
      </c>
      <c r="D22" s="690">
        <v>339</v>
      </c>
      <c r="E22" s="703">
        <v>6952</v>
      </c>
      <c r="F22" s="713">
        <v>16331781</v>
      </c>
    </row>
    <row r="23" spans="1:8" s="148" customFormat="1" ht="20.100000000000001" customHeight="1">
      <c r="A23" s="916">
        <v>6</v>
      </c>
      <c r="B23" s="141">
        <v>110385</v>
      </c>
      <c r="C23" s="736">
        <v>265399032</v>
      </c>
      <c r="D23" s="141">
        <v>322</v>
      </c>
      <c r="E23" s="129">
        <v>6077</v>
      </c>
      <c r="F23" s="715">
        <v>14656648</v>
      </c>
    </row>
    <row r="24" spans="1:8" ht="13.5">
      <c r="A24" s="917"/>
      <c r="B24" s="173"/>
      <c r="C24" s="173"/>
      <c r="D24" s="173"/>
      <c r="E24" s="42" t="s">
        <v>315</v>
      </c>
      <c r="F24" s="42"/>
      <c r="H24" s="930"/>
    </row>
    <row r="25" spans="1:8">
      <c r="A25" s="228"/>
      <c r="B25" s="228"/>
      <c r="C25" s="228"/>
      <c r="D25" s="228"/>
      <c r="E25" s="228"/>
      <c r="F25" s="228"/>
    </row>
  </sheetData>
  <protectedRanges>
    <protectedRange sqref="B9:F13 A1:F8 A9:A16" name="範囲1_1"/>
    <protectedRange sqref="B14:F16" name="範囲1_4"/>
    <protectedRange sqref="A17:F18 A22" name="範囲1_1_2"/>
    <protectedRange sqref="B22:F22" name="範囲1_4_2"/>
    <protectedRange sqref="A19:A21" name="範囲1_1_2_1"/>
    <protectedRange sqref="B19:F21" name="範囲1_4_2_1"/>
  </protectedRanges>
  <mergeCells count="7">
    <mergeCell ref="A1:F1"/>
    <mergeCell ref="A2:B2"/>
    <mergeCell ref="E2:F2"/>
    <mergeCell ref="B3:C3"/>
    <mergeCell ref="D3:F3"/>
    <mergeCell ref="E24:F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4"/>
  <sheetViews>
    <sheetView zoomScale="110" zoomScaleNormal="110" zoomScaleSheetLayoutView="100" workbookViewId="0">
      <selection activeCell="H15" sqref="H15"/>
    </sheetView>
  </sheetViews>
  <sheetFormatPr defaultRowHeight="10.5"/>
  <cols>
    <col min="1" max="1" width="15.83203125" customWidth="1"/>
    <col min="2" max="4" width="25.83203125" customWidth="1"/>
    <col min="235" max="235" width="13" customWidth="1"/>
    <col min="236" max="236" width="10.5" bestFit="1" customWidth="1"/>
    <col min="237" max="238" width="9.1640625" customWidth="1"/>
    <col min="239" max="239" width="8.33203125" customWidth="1"/>
    <col min="240" max="240" width="10" customWidth="1"/>
    <col min="241" max="241" width="10.83203125" customWidth="1"/>
    <col min="242" max="242" width="10.5" customWidth="1"/>
    <col min="243" max="243" width="9.6640625" bestFit="1" customWidth="1"/>
    <col min="244" max="244" width="10" customWidth="1"/>
    <col min="245" max="245" width="9.1640625" customWidth="1"/>
    <col min="246" max="246" width="7.5" customWidth="1"/>
    <col min="491" max="491" width="13" customWidth="1"/>
    <col min="492" max="492" width="10.5" bestFit="1" customWidth="1"/>
    <col min="493" max="494" width="9.1640625" customWidth="1"/>
    <col min="495" max="495" width="8.33203125" customWidth="1"/>
    <col min="496" max="496" width="10" customWidth="1"/>
    <col min="497" max="497" width="10.83203125" customWidth="1"/>
    <col min="498" max="498" width="10.5" customWidth="1"/>
    <col min="499" max="499" width="9.6640625" bestFit="1" customWidth="1"/>
    <col min="500" max="500" width="10" customWidth="1"/>
    <col min="501" max="501" width="9.1640625" customWidth="1"/>
    <col min="502" max="502" width="7.5" customWidth="1"/>
    <col min="747" max="747" width="13" customWidth="1"/>
    <col min="748" max="748" width="10.5" bestFit="1" customWidth="1"/>
    <col min="749" max="750" width="9.1640625" customWidth="1"/>
    <col min="751" max="751" width="8.33203125" customWidth="1"/>
    <col min="752" max="752" width="10" customWidth="1"/>
    <col min="753" max="753" width="10.83203125" customWidth="1"/>
    <col min="754" max="754" width="10.5" customWidth="1"/>
    <col min="755" max="755" width="9.6640625" bestFit="1" customWidth="1"/>
    <col min="756" max="756" width="10" customWidth="1"/>
    <col min="757" max="757" width="9.1640625" customWidth="1"/>
    <col min="758" max="758" width="7.5" customWidth="1"/>
    <col min="1003" max="1003" width="13" customWidth="1"/>
    <col min="1004" max="1004" width="10.5" bestFit="1" customWidth="1"/>
    <col min="1005" max="1006" width="9.1640625" customWidth="1"/>
    <col min="1007" max="1007" width="8.33203125" customWidth="1"/>
    <col min="1008" max="1008" width="10" customWidth="1"/>
    <col min="1009" max="1009" width="10.83203125" customWidth="1"/>
    <col min="1010" max="1010" width="10.5" customWidth="1"/>
    <col min="1011" max="1011" width="9.6640625" bestFit="1" customWidth="1"/>
    <col min="1012" max="1012" width="10" customWidth="1"/>
    <col min="1013" max="1013" width="9.1640625" customWidth="1"/>
    <col min="1014" max="1014" width="7.5" customWidth="1"/>
    <col min="1259" max="1259" width="13" customWidth="1"/>
    <col min="1260" max="1260" width="10.5" bestFit="1" customWidth="1"/>
    <col min="1261" max="1262" width="9.1640625" customWidth="1"/>
    <col min="1263" max="1263" width="8.33203125" customWidth="1"/>
    <col min="1264" max="1264" width="10" customWidth="1"/>
    <col min="1265" max="1265" width="10.83203125" customWidth="1"/>
    <col min="1266" max="1266" width="10.5" customWidth="1"/>
    <col min="1267" max="1267" width="9.6640625" bestFit="1" customWidth="1"/>
    <col min="1268" max="1268" width="10" customWidth="1"/>
    <col min="1269" max="1269" width="9.1640625" customWidth="1"/>
    <col min="1270" max="1270" width="7.5" customWidth="1"/>
    <col min="1515" max="1515" width="13" customWidth="1"/>
    <col min="1516" max="1516" width="10.5" bestFit="1" customWidth="1"/>
    <col min="1517" max="1518" width="9.1640625" customWidth="1"/>
    <col min="1519" max="1519" width="8.33203125" customWidth="1"/>
    <col min="1520" max="1520" width="10" customWidth="1"/>
    <col min="1521" max="1521" width="10.83203125" customWidth="1"/>
    <col min="1522" max="1522" width="10.5" customWidth="1"/>
    <col min="1523" max="1523" width="9.6640625" bestFit="1" customWidth="1"/>
    <col min="1524" max="1524" width="10" customWidth="1"/>
    <col min="1525" max="1525" width="9.1640625" customWidth="1"/>
    <col min="1526" max="1526" width="7.5" customWidth="1"/>
    <col min="1771" max="1771" width="13" customWidth="1"/>
    <col min="1772" max="1772" width="10.5" bestFit="1" customWidth="1"/>
    <col min="1773" max="1774" width="9.1640625" customWidth="1"/>
    <col min="1775" max="1775" width="8.33203125" customWidth="1"/>
    <col min="1776" max="1776" width="10" customWidth="1"/>
    <col min="1777" max="1777" width="10.83203125" customWidth="1"/>
    <col min="1778" max="1778" width="10.5" customWidth="1"/>
    <col min="1779" max="1779" width="9.6640625" bestFit="1" customWidth="1"/>
    <col min="1780" max="1780" width="10" customWidth="1"/>
    <col min="1781" max="1781" width="9.1640625" customWidth="1"/>
    <col min="1782" max="1782" width="7.5" customWidth="1"/>
    <col min="2027" max="2027" width="13" customWidth="1"/>
    <col min="2028" max="2028" width="10.5" bestFit="1" customWidth="1"/>
    <col min="2029" max="2030" width="9.1640625" customWidth="1"/>
    <col min="2031" max="2031" width="8.33203125" customWidth="1"/>
    <col min="2032" max="2032" width="10" customWidth="1"/>
    <col min="2033" max="2033" width="10.83203125" customWidth="1"/>
    <col min="2034" max="2034" width="10.5" customWidth="1"/>
    <col min="2035" max="2035" width="9.6640625" bestFit="1" customWidth="1"/>
    <col min="2036" max="2036" width="10" customWidth="1"/>
    <col min="2037" max="2037" width="9.1640625" customWidth="1"/>
    <col min="2038" max="2038" width="7.5" customWidth="1"/>
    <col min="2283" max="2283" width="13" customWidth="1"/>
    <col min="2284" max="2284" width="10.5" bestFit="1" customWidth="1"/>
    <col min="2285" max="2286" width="9.1640625" customWidth="1"/>
    <col min="2287" max="2287" width="8.33203125" customWidth="1"/>
    <col min="2288" max="2288" width="10" customWidth="1"/>
    <col min="2289" max="2289" width="10.83203125" customWidth="1"/>
    <col min="2290" max="2290" width="10.5" customWidth="1"/>
    <col min="2291" max="2291" width="9.6640625" bestFit="1" customWidth="1"/>
    <col min="2292" max="2292" width="10" customWidth="1"/>
    <col min="2293" max="2293" width="9.1640625" customWidth="1"/>
    <col min="2294" max="2294" width="7.5" customWidth="1"/>
    <col min="2539" max="2539" width="13" customWidth="1"/>
    <col min="2540" max="2540" width="10.5" bestFit="1" customWidth="1"/>
    <col min="2541" max="2542" width="9.1640625" customWidth="1"/>
    <col min="2543" max="2543" width="8.33203125" customWidth="1"/>
    <col min="2544" max="2544" width="10" customWidth="1"/>
    <col min="2545" max="2545" width="10.83203125" customWidth="1"/>
    <col min="2546" max="2546" width="10.5" customWidth="1"/>
    <col min="2547" max="2547" width="9.6640625" bestFit="1" customWidth="1"/>
    <col min="2548" max="2548" width="10" customWidth="1"/>
    <col min="2549" max="2549" width="9.1640625" customWidth="1"/>
    <col min="2550" max="2550" width="7.5" customWidth="1"/>
    <col min="2795" max="2795" width="13" customWidth="1"/>
    <col min="2796" max="2796" width="10.5" bestFit="1" customWidth="1"/>
    <col min="2797" max="2798" width="9.1640625" customWidth="1"/>
    <col min="2799" max="2799" width="8.33203125" customWidth="1"/>
    <col min="2800" max="2800" width="10" customWidth="1"/>
    <col min="2801" max="2801" width="10.83203125" customWidth="1"/>
    <col min="2802" max="2802" width="10.5" customWidth="1"/>
    <col min="2803" max="2803" width="9.6640625" bestFit="1" customWidth="1"/>
    <col min="2804" max="2804" width="10" customWidth="1"/>
    <col min="2805" max="2805" width="9.1640625" customWidth="1"/>
    <col min="2806" max="2806" width="7.5" customWidth="1"/>
    <col min="3051" max="3051" width="13" customWidth="1"/>
    <col min="3052" max="3052" width="10.5" bestFit="1" customWidth="1"/>
    <col min="3053" max="3054" width="9.1640625" customWidth="1"/>
    <col min="3055" max="3055" width="8.33203125" customWidth="1"/>
    <col min="3056" max="3056" width="10" customWidth="1"/>
    <col min="3057" max="3057" width="10.83203125" customWidth="1"/>
    <col min="3058" max="3058" width="10.5" customWidth="1"/>
    <col min="3059" max="3059" width="9.6640625" bestFit="1" customWidth="1"/>
    <col min="3060" max="3060" width="10" customWidth="1"/>
    <col min="3061" max="3061" width="9.1640625" customWidth="1"/>
    <col min="3062" max="3062" width="7.5" customWidth="1"/>
    <col min="3307" max="3307" width="13" customWidth="1"/>
    <col min="3308" max="3308" width="10.5" bestFit="1" customWidth="1"/>
    <col min="3309" max="3310" width="9.1640625" customWidth="1"/>
    <col min="3311" max="3311" width="8.33203125" customWidth="1"/>
    <col min="3312" max="3312" width="10" customWidth="1"/>
    <col min="3313" max="3313" width="10.83203125" customWidth="1"/>
    <col min="3314" max="3314" width="10.5" customWidth="1"/>
    <col min="3315" max="3315" width="9.6640625" bestFit="1" customWidth="1"/>
    <col min="3316" max="3316" width="10" customWidth="1"/>
    <col min="3317" max="3317" width="9.1640625" customWidth="1"/>
    <col min="3318" max="3318" width="7.5" customWidth="1"/>
    <col min="3563" max="3563" width="13" customWidth="1"/>
    <col min="3564" max="3564" width="10.5" bestFit="1" customWidth="1"/>
    <col min="3565" max="3566" width="9.1640625" customWidth="1"/>
    <col min="3567" max="3567" width="8.33203125" customWidth="1"/>
    <col min="3568" max="3568" width="10" customWidth="1"/>
    <col min="3569" max="3569" width="10.83203125" customWidth="1"/>
    <col min="3570" max="3570" width="10.5" customWidth="1"/>
    <col min="3571" max="3571" width="9.6640625" bestFit="1" customWidth="1"/>
    <col min="3572" max="3572" width="10" customWidth="1"/>
    <col min="3573" max="3573" width="9.1640625" customWidth="1"/>
    <col min="3574" max="3574" width="7.5" customWidth="1"/>
    <col min="3819" max="3819" width="13" customWidth="1"/>
    <col min="3820" max="3820" width="10.5" bestFit="1" customWidth="1"/>
    <col min="3821" max="3822" width="9.1640625" customWidth="1"/>
    <col min="3823" max="3823" width="8.33203125" customWidth="1"/>
    <col min="3824" max="3824" width="10" customWidth="1"/>
    <col min="3825" max="3825" width="10.83203125" customWidth="1"/>
    <col min="3826" max="3826" width="10.5" customWidth="1"/>
    <col min="3827" max="3827" width="9.6640625" bestFit="1" customWidth="1"/>
    <col min="3828" max="3828" width="10" customWidth="1"/>
    <col min="3829" max="3829" width="9.1640625" customWidth="1"/>
    <col min="3830" max="3830" width="7.5" customWidth="1"/>
    <col min="4075" max="4075" width="13" customWidth="1"/>
    <col min="4076" max="4076" width="10.5" bestFit="1" customWidth="1"/>
    <col min="4077" max="4078" width="9.1640625" customWidth="1"/>
    <col min="4079" max="4079" width="8.33203125" customWidth="1"/>
    <col min="4080" max="4080" width="10" customWidth="1"/>
    <col min="4081" max="4081" width="10.83203125" customWidth="1"/>
    <col min="4082" max="4082" width="10.5" customWidth="1"/>
    <col min="4083" max="4083" width="9.6640625" bestFit="1" customWidth="1"/>
    <col min="4084" max="4084" width="10" customWidth="1"/>
    <col min="4085" max="4085" width="9.1640625" customWidth="1"/>
    <col min="4086" max="4086" width="7.5" customWidth="1"/>
    <col min="4331" max="4331" width="13" customWidth="1"/>
    <col min="4332" max="4332" width="10.5" bestFit="1" customWidth="1"/>
    <col min="4333" max="4334" width="9.1640625" customWidth="1"/>
    <col min="4335" max="4335" width="8.33203125" customWidth="1"/>
    <col min="4336" max="4336" width="10" customWidth="1"/>
    <col min="4337" max="4337" width="10.83203125" customWidth="1"/>
    <col min="4338" max="4338" width="10.5" customWidth="1"/>
    <col min="4339" max="4339" width="9.6640625" bestFit="1" customWidth="1"/>
    <col min="4340" max="4340" width="10" customWidth="1"/>
    <col min="4341" max="4341" width="9.1640625" customWidth="1"/>
    <col min="4342" max="4342" width="7.5" customWidth="1"/>
    <col min="4587" max="4587" width="13" customWidth="1"/>
    <col min="4588" max="4588" width="10.5" bestFit="1" customWidth="1"/>
    <col min="4589" max="4590" width="9.1640625" customWidth="1"/>
    <col min="4591" max="4591" width="8.33203125" customWidth="1"/>
    <col min="4592" max="4592" width="10" customWidth="1"/>
    <col min="4593" max="4593" width="10.83203125" customWidth="1"/>
    <col min="4594" max="4594" width="10.5" customWidth="1"/>
    <col min="4595" max="4595" width="9.6640625" bestFit="1" customWidth="1"/>
    <col min="4596" max="4596" width="10" customWidth="1"/>
    <col min="4597" max="4597" width="9.1640625" customWidth="1"/>
    <col min="4598" max="4598" width="7.5" customWidth="1"/>
    <col min="4843" max="4843" width="13" customWidth="1"/>
    <col min="4844" max="4844" width="10.5" bestFit="1" customWidth="1"/>
    <col min="4845" max="4846" width="9.1640625" customWidth="1"/>
    <col min="4847" max="4847" width="8.33203125" customWidth="1"/>
    <col min="4848" max="4848" width="10" customWidth="1"/>
    <col min="4849" max="4849" width="10.83203125" customWidth="1"/>
    <col min="4850" max="4850" width="10.5" customWidth="1"/>
    <col min="4851" max="4851" width="9.6640625" bestFit="1" customWidth="1"/>
    <col min="4852" max="4852" width="10" customWidth="1"/>
    <col min="4853" max="4853" width="9.1640625" customWidth="1"/>
    <col min="4854" max="4854" width="7.5" customWidth="1"/>
    <col min="5099" max="5099" width="13" customWidth="1"/>
    <col min="5100" max="5100" width="10.5" bestFit="1" customWidth="1"/>
    <col min="5101" max="5102" width="9.1640625" customWidth="1"/>
    <col min="5103" max="5103" width="8.33203125" customWidth="1"/>
    <col min="5104" max="5104" width="10" customWidth="1"/>
    <col min="5105" max="5105" width="10.83203125" customWidth="1"/>
    <col min="5106" max="5106" width="10.5" customWidth="1"/>
    <col min="5107" max="5107" width="9.6640625" bestFit="1" customWidth="1"/>
    <col min="5108" max="5108" width="10" customWidth="1"/>
    <col min="5109" max="5109" width="9.1640625" customWidth="1"/>
    <col min="5110" max="5110" width="7.5" customWidth="1"/>
    <col min="5355" max="5355" width="13" customWidth="1"/>
    <col min="5356" max="5356" width="10.5" bestFit="1" customWidth="1"/>
    <col min="5357" max="5358" width="9.1640625" customWidth="1"/>
    <col min="5359" max="5359" width="8.33203125" customWidth="1"/>
    <col min="5360" max="5360" width="10" customWidth="1"/>
    <col min="5361" max="5361" width="10.83203125" customWidth="1"/>
    <col min="5362" max="5362" width="10.5" customWidth="1"/>
    <col min="5363" max="5363" width="9.6640625" bestFit="1" customWidth="1"/>
    <col min="5364" max="5364" width="10" customWidth="1"/>
    <col min="5365" max="5365" width="9.1640625" customWidth="1"/>
    <col min="5366" max="5366" width="7.5" customWidth="1"/>
    <col min="5611" max="5611" width="13" customWidth="1"/>
    <col min="5612" max="5612" width="10.5" bestFit="1" customWidth="1"/>
    <col min="5613" max="5614" width="9.1640625" customWidth="1"/>
    <col min="5615" max="5615" width="8.33203125" customWidth="1"/>
    <col min="5616" max="5616" width="10" customWidth="1"/>
    <col min="5617" max="5617" width="10.83203125" customWidth="1"/>
    <col min="5618" max="5618" width="10.5" customWidth="1"/>
    <col min="5619" max="5619" width="9.6640625" bestFit="1" customWidth="1"/>
    <col min="5620" max="5620" width="10" customWidth="1"/>
    <col min="5621" max="5621" width="9.1640625" customWidth="1"/>
    <col min="5622" max="5622" width="7.5" customWidth="1"/>
    <col min="5867" max="5867" width="13" customWidth="1"/>
    <col min="5868" max="5868" width="10.5" bestFit="1" customWidth="1"/>
    <col min="5869" max="5870" width="9.1640625" customWidth="1"/>
    <col min="5871" max="5871" width="8.33203125" customWidth="1"/>
    <col min="5872" max="5872" width="10" customWidth="1"/>
    <col min="5873" max="5873" width="10.83203125" customWidth="1"/>
    <col min="5874" max="5874" width="10.5" customWidth="1"/>
    <col min="5875" max="5875" width="9.6640625" bestFit="1" customWidth="1"/>
    <col min="5876" max="5876" width="10" customWidth="1"/>
    <col min="5877" max="5877" width="9.1640625" customWidth="1"/>
    <col min="5878" max="5878" width="7.5" customWidth="1"/>
    <col min="6123" max="6123" width="13" customWidth="1"/>
    <col min="6124" max="6124" width="10.5" bestFit="1" customWidth="1"/>
    <col min="6125" max="6126" width="9.1640625" customWidth="1"/>
    <col min="6127" max="6127" width="8.33203125" customWidth="1"/>
    <col min="6128" max="6128" width="10" customWidth="1"/>
    <col min="6129" max="6129" width="10.83203125" customWidth="1"/>
    <col min="6130" max="6130" width="10.5" customWidth="1"/>
    <col min="6131" max="6131" width="9.6640625" bestFit="1" customWidth="1"/>
    <col min="6132" max="6132" width="10" customWidth="1"/>
    <col min="6133" max="6133" width="9.1640625" customWidth="1"/>
    <col min="6134" max="6134" width="7.5" customWidth="1"/>
    <col min="6379" max="6379" width="13" customWidth="1"/>
    <col min="6380" max="6380" width="10.5" bestFit="1" customWidth="1"/>
    <col min="6381" max="6382" width="9.1640625" customWidth="1"/>
    <col min="6383" max="6383" width="8.33203125" customWidth="1"/>
    <col min="6384" max="6384" width="10" customWidth="1"/>
    <col min="6385" max="6385" width="10.83203125" customWidth="1"/>
    <col min="6386" max="6386" width="10.5" customWidth="1"/>
    <col min="6387" max="6387" width="9.6640625" bestFit="1" customWidth="1"/>
    <col min="6388" max="6388" width="10" customWidth="1"/>
    <col min="6389" max="6389" width="9.1640625" customWidth="1"/>
    <col min="6390" max="6390" width="7.5" customWidth="1"/>
    <col min="6635" max="6635" width="13" customWidth="1"/>
    <col min="6636" max="6636" width="10.5" bestFit="1" customWidth="1"/>
    <col min="6637" max="6638" width="9.1640625" customWidth="1"/>
    <col min="6639" max="6639" width="8.33203125" customWidth="1"/>
    <col min="6640" max="6640" width="10" customWidth="1"/>
    <col min="6641" max="6641" width="10.83203125" customWidth="1"/>
    <col min="6642" max="6642" width="10.5" customWidth="1"/>
    <col min="6643" max="6643" width="9.6640625" bestFit="1" customWidth="1"/>
    <col min="6644" max="6644" width="10" customWidth="1"/>
    <col min="6645" max="6645" width="9.1640625" customWidth="1"/>
    <col min="6646" max="6646" width="7.5" customWidth="1"/>
    <col min="6891" max="6891" width="13" customWidth="1"/>
    <col min="6892" max="6892" width="10.5" bestFit="1" customWidth="1"/>
    <col min="6893" max="6894" width="9.1640625" customWidth="1"/>
    <col min="6895" max="6895" width="8.33203125" customWidth="1"/>
    <col min="6896" max="6896" width="10" customWidth="1"/>
    <col min="6897" max="6897" width="10.83203125" customWidth="1"/>
    <col min="6898" max="6898" width="10.5" customWidth="1"/>
    <col min="6899" max="6899" width="9.6640625" bestFit="1" customWidth="1"/>
    <col min="6900" max="6900" width="10" customWidth="1"/>
    <col min="6901" max="6901" width="9.1640625" customWidth="1"/>
    <col min="6902" max="6902" width="7.5" customWidth="1"/>
    <col min="7147" max="7147" width="13" customWidth="1"/>
    <col min="7148" max="7148" width="10.5" bestFit="1" customWidth="1"/>
    <col min="7149" max="7150" width="9.1640625" customWidth="1"/>
    <col min="7151" max="7151" width="8.33203125" customWidth="1"/>
    <col min="7152" max="7152" width="10" customWidth="1"/>
    <col min="7153" max="7153" width="10.83203125" customWidth="1"/>
    <col min="7154" max="7154" width="10.5" customWidth="1"/>
    <col min="7155" max="7155" width="9.6640625" bestFit="1" customWidth="1"/>
    <col min="7156" max="7156" width="10" customWidth="1"/>
    <col min="7157" max="7157" width="9.1640625" customWidth="1"/>
    <col min="7158" max="7158" width="7.5" customWidth="1"/>
    <col min="7403" max="7403" width="13" customWidth="1"/>
    <col min="7404" max="7404" width="10.5" bestFit="1" customWidth="1"/>
    <col min="7405" max="7406" width="9.1640625" customWidth="1"/>
    <col min="7407" max="7407" width="8.33203125" customWidth="1"/>
    <col min="7408" max="7408" width="10" customWidth="1"/>
    <col min="7409" max="7409" width="10.83203125" customWidth="1"/>
    <col min="7410" max="7410" width="10.5" customWidth="1"/>
    <col min="7411" max="7411" width="9.6640625" bestFit="1" customWidth="1"/>
    <col min="7412" max="7412" width="10" customWidth="1"/>
    <col min="7413" max="7413" width="9.1640625" customWidth="1"/>
    <col min="7414" max="7414" width="7.5" customWidth="1"/>
    <col min="7659" max="7659" width="13" customWidth="1"/>
    <col min="7660" max="7660" width="10.5" bestFit="1" customWidth="1"/>
    <col min="7661" max="7662" width="9.1640625" customWidth="1"/>
    <col min="7663" max="7663" width="8.33203125" customWidth="1"/>
    <col min="7664" max="7664" width="10" customWidth="1"/>
    <col min="7665" max="7665" width="10.83203125" customWidth="1"/>
    <col min="7666" max="7666" width="10.5" customWidth="1"/>
    <col min="7667" max="7667" width="9.6640625" bestFit="1" customWidth="1"/>
    <col min="7668" max="7668" width="10" customWidth="1"/>
    <col min="7669" max="7669" width="9.1640625" customWidth="1"/>
    <col min="7670" max="7670" width="7.5" customWidth="1"/>
    <col min="7915" max="7915" width="13" customWidth="1"/>
    <col min="7916" max="7916" width="10.5" bestFit="1" customWidth="1"/>
    <col min="7917" max="7918" width="9.1640625" customWidth="1"/>
    <col min="7919" max="7919" width="8.33203125" customWidth="1"/>
    <col min="7920" max="7920" width="10" customWidth="1"/>
    <col min="7921" max="7921" width="10.83203125" customWidth="1"/>
    <col min="7922" max="7922" width="10.5" customWidth="1"/>
    <col min="7923" max="7923" width="9.6640625" bestFit="1" customWidth="1"/>
    <col min="7924" max="7924" width="10" customWidth="1"/>
    <col min="7925" max="7925" width="9.1640625" customWidth="1"/>
    <col min="7926" max="7926" width="7.5" customWidth="1"/>
    <col min="8171" max="8171" width="13" customWidth="1"/>
    <col min="8172" max="8172" width="10.5" bestFit="1" customWidth="1"/>
    <col min="8173" max="8174" width="9.1640625" customWidth="1"/>
    <col min="8175" max="8175" width="8.33203125" customWidth="1"/>
    <col min="8176" max="8176" width="10" customWidth="1"/>
    <col min="8177" max="8177" width="10.83203125" customWidth="1"/>
    <col min="8178" max="8178" width="10.5" customWidth="1"/>
    <col min="8179" max="8179" width="9.6640625" bestFit="1" customWidth="1"/>
    <col min="8180" max="8180" width="10" customWidth="1"/>
    <col min="8181" max="8181" width="9.1640625" customWidth="1"/>
    <col min="8182" max="8182" width="7.5" customWidth="1"/>
    <col min="8427" max="8427" width="13" customWidth="1"/>
    <col min="8428" max="8428" width="10.5" bestFit="1" customWidth="1"/>
    <col min="8429" max="8430" width="9.1640625" customWidth="1"/>
    <col min="8431" max="8431" width="8.33203125" customWidth="1"/>
    <col min="8432" max="8432" width="10" customWidth="1"/>
    <col min="8433" max="8433" width="10.83203125" customWidth="1"/>
    <col min="8434" max="8434" width="10.5" customWidth="1"/>
    <col min="8435" max="8435" width="9.6640625" bestFit="1" customWidth="1"/>
    <col min="8436" max="8436" width="10" customWidth="1"/>
    <col min="8437" max="8437" width="9.1640625" customWidth="1"/>
    <col min="8438" max="8438" width="7.5" customWidth="1"/>
    <col min="8683" max="8683" width="13" customWidth="1"/>
    <col min="8684" max="8684" width="10.5" bestFit="1" customWidth="1"/>
    <col min="8685" max="8686" width="9.1640625" customWidth="1"/>
    <col min="8687" max="8687" width="8.33203125" customWidth="1"/>
    <col min="8688" max="8688" width="10" customWidth="1"/>
    <col min="8689" max="8689" width="10.83203125" customWidth="1"/>
    <col min="8690" max="8690" width="10.5" customWidth="1"/>
    <col min="8691" max="8691" width="9.6640625" bestFit="1" customWidth="1"/>
    <col min="8692" max="8692" width="10" customWidth="1"/>
    <col min="8693" max="8693" width="9.1640625" customWidth="1"/>
    <col min="8694" max="8694" width="7.5" customWidth="1"/>
    <col min="8939" max="8939" width="13" customWidth="1"/>
    <col min="8940" max="8940" width="10.5" bestFit="1" customWidth="1"/>
    <col min="8941" max="8942" width="9.1640625" customWidth="1"/>
    <col min="8943" max="8943" width="8.33203125" customWidth="1"/>
    <col min="8944" max="8944" width="10" customWidth="1"/>
    <col min="8945" max="8945" width="10.83203125" customWidth="1"/>
    <col min="8946" max="8946" width="10.5" customWidth="1"/>
    <col min="8947" max="8947" width="9.6640625" bestFit="1" customWidth="1"/>
    <col min="8948" max="8948" width="10" customWidth="1"/>
    <col min="8949" max="8949" width="9.1640625" customWidth="1"/>
    <col min="8950" max="8950" width="7.5" customWidth="1"/>
    <col min="9195" max="9195" width="13" customWidth="1"/>
    <col min="9196" max="9196" width="10.5" bestFit="1" customWidth="1"/>
    <col min="9197" max="9198" width="9.1640625" customWidth="1"/>
    <col min="9199" max="9199" width="8.33203125" customWidth="1"/>
    <col min="9200" max="9200" width="10" customWidth="1"/>
    <col min="9201" max="9201" width="10.83203125" customWidth="1"/>
    <col min="9202" max="9202" width="10.5" customWidth="1"/>
    <col min="9203" max="9203" width="9.6640625" bestFit="1" customWidth="1"/>
    <col min="9204" max="9204" width="10" customWidth="1"/>
    <col min="9205" max="9205" width="9.1640625" customWidth="1"/>
    <col min="9206" max="9206" width="7.5" customWidth="1"/>
    <col min="9451" max="9451" width="13" customWidth="1"/>
    <col min="9452" max="9452" width="10.5" bestFit="1" customWidth="1"/>
    <col min="9453" max="9454" width="9.1640625" customWidth="1"/>
    <col min="9455" max="9455" width="8.33203125" customWidth="1"/>
    <col min="9456" max="9456" width="10" customWidth="1"/>
    <col min="9457" max="9457" width="10.83203125" customWidth="1"/>
    <col min="9458" max="9458" width="10.5" customWidth="1"/>
    <col min="9459" max="9459" width="9.6640625" bestFit="1" customWidth="1"/>
    <col min="9460" max="9460" width="10" customWidth="1"/>
    <col min="9461" max="9461" width="9.1640625" customWidth="1"/>
    <col min="9462" max="9462" width="7.5" customWidth="1"/>
    <col min="9707" max="9707" width="13" customWidth="1"/>
    <col min="9708" max="9708" width="10.5" bestFit="1" customWidth="1"/>
    <col min="9709" max="9710" width="9.1640625" customWidth="1"/>
    <col min="9711" max="9711" width="8.33203125" customWidth="1"/>
    <col min="9712" max="9712" width="10" customWidth="1"/>
    <col min="9713" max="9713" width="10.83203125" customWidth="1"/>
    <col min="9714" max="9714" width="10.5" customWidth="1"/>
    <col min="9715" max="9715" width="9.6640625" bestFit="1" customWidth="1"/>
    <col min="9716" max="9716" width="10" customWidth="1"/>
    <col min="9717" max="9717" width="9.1640625" customWidth="1"/>
    <col min="9718" max="9718" width="7.5" customWidth="1"/>
    <col min="9963" max="9963" width="13" customWidth="1"/>
    <col min="9964" max="9964" width="10.5" bestFit="1" customWidth="1"/>
    <col min="9965" max="9966" width="9.1640625" customWidth="1"/>
    <col min="9967" max="9967" width="8.33203125" customWidth="1"/>
    <col min="9968" max="9968" width="10" customWidth="1"/>
    <col min="9969" max="9969" width="10.83203125" customWidth="1"/>
    <col min="9970" max="9970" width="10.5" customWidth="1"/>
    <col min="9971" max="9971" width="9.6640625" bestFit="1" customWidth="1"/>
    <col min="9972" max="9972" width="10" customWidth="1"/>
    <col min="9973" max="9973" width="9.1640625" customWidth="1"/>
    <col min="9974" max="9974" width="7.5" customWidth="1"/>
    <col min="10219" max="10219" width="13" customWidth="1"/>
    <col min="10220" max="10220" width="10.5" bestFit="1" customWidth="1"/>
    <col min="10221" max="10222" width="9.1640625" customWidth="1"/>
    <col min="10223" max="10223" width="8.33203125" customWidth="1"/>
    <col min="10224" max="10224" width="10" customWidth="1"/>
    <col min="10225" max="10225" width="10.83203125" customWidth="1"/>
    <col min="10226" max="10226" width="10.5" customWidth="1"/>
    <col min="10227" max="10227" width="9.6640625" bestFit="1" customWidth="1"/>
    <col min="10228" max="10228" width="10" customWidth="1"/>
    <col min="10229" max="10229" width="9.1640625" customWidth="1"/>
    <col min="10230" max="10230" width="7.5" customWidth="1"/>
    <col min="10475" max="10475" width="13" customWidth="1"/>
    <col min="10476" max="10476" width="10.5" bestFit="1" customWidth="1"/>
    <col min="10477" max="10478" width="9.1640625" customWidth="1"/>
    <col min="10479" max="10479" width="8.33203125" customWidth="1"/>
    <col min="10480" max="10480" width="10" customWidth="1"/>
    <col min="10481" max="10481" width="10.83203125" customWidth="1"/>
    <col min="10482" max="10482" width="10.5" customWidth="1"/>
    <col min="10483" max="10483" width="9.6640625" bestFit="1" customWidth="1"/>
    <col min="10484" max="10484" width="10" customWidth="1"/>
    <col min="10485" max="10485" width="9.1640625" customWidth="1"/>
    <col min="10486" max="10486" width="7.5" customWidth="1"/>
    <col min="10731" max="10731" width="13" customWidth="1"/>
    <col min="10732" max="10732" width="10.5" bestFit="1" customWidth="1"/>
    <col min="10733" max="10734" width="9.1640625" customWidth="1"/>
    <col min="10735" max="10735" width="8.33203125" customWidth="1"/>
    <col min="10736" max="10736" width="10" customWidth="1"/>
    <col min="10737" max="10737" width="10.83203125" customWidth="1"/>
    <col min="10738" max="10738" width="10.5" customWidth="1"/>
    <col min="10739" max="10739" width="9.6640625" bestFit="1" customWidth="1"/>
    <col min="10740" max="10740" width="10" customWidth="1"/>
    <col min="10741" max="10741" width="9.1640625" customWidth="1"/>
    <col min="10742" max="10742" width="7.5" customWidth="1"/>
    <col min="10987" max="10987" width="13" customWidth="1"/>
    <col min="10988" max="10988" width="10.5" bestFit="1" customWidth="1"/>
    <col min="10989" max="10990" width="9.1640625" customWidth="1"/>
    <col min="10991" max="10991" width="8.33203125" customWidth="1"/>
    <col min="10992" max="10992" width="10" customWidth="1"/>
    <col min="10993" max="10993" width="10.83203125" customWidth="1"/>
    <col min="10994" max="10994" width="10.5" customWidth="1"/>
    <col min="10995" max="10995" width="9.6640625" bestFit="1" customWidth="1"/>
    <col min="10996" max="10996" width="10" customWidth="1"/>
    <col min="10997" max="10997" width="9.1640625" customWidth="1"/>
    <col min="10998" max="10998" width="7.5" customWidth="1"/>
    <col min="11243" max="11243" width="13" customWidth="1"/>
    <col min="11244" max="11244" width="10.5" bestFit="1" customWidth="1"/>
    <col min="11245" max="11246" width="9.1640625" customWidth="1"/>
    <col min="11247" max="11247" width="8.33203125" customWidth="1"/>
    <col min="11248" max="11248" width="10" customWidth="1"/>
    <col min="11249" max="11249" width="10.83203125" customWidth="1"/>
    <col min="11250" max="11250" width="10.5" customWidth="1"/>
    <col min="11251" max="11251" width="9.6640625" bestFit="1" customWidth="1"/>
    <col min="11252" max="11252" width="10" customWidth="1"/>
    <col min="11253" max="11253" width="9.1640625" customWidth="1"/>
    <col min="11254" max="11254" width="7.5" customWidth="1"/>
    <col min="11499" max="11499" width="13" customWidth="1"/>
    <col min="11500" max="11500" width="10.5" bestFit="1" customWidth="1"/>
    <col min="11501" max="11502" width="9.1640625" customWidth="1"/>
    <col min="11503" max="11503" width="8.33203125" customWidth="1"/>
    <col min="11504" max="11504" width="10" customWidth="1"/>
    <col min="11505" max="11505" width="10.83203125" customWidth="1"/>
    <col min="11506" max="11506" width="10.5" customWidth="1"/>
    <col min="11507" max="11507" width="9.6640625" bestFit="1" customWidth="1"/>
    <col min="11508" max="11508" width="10" customWidth="1"/>
    <col min="11509" max="11509" width="9.1640625" customWidth="1"/>
    <col min="11510" max="11510" width="7.5" customWidth="1"/>
    <col min="11755" max="11755" width="13" customWidth="1"/>
    <col min="11756" max="11756" width="10.5" bestFit="1" customWidth="1"/>
    <col min="11757" max="11758" width="9.1640625" customWidth="1"/>
    <col min="11759" max="11759" width="8.33203125" customWidth="1"/>
    <col min="11760" max="11760" width="10" customWidth="1"/>
    <col min="11761" max="11761" width="10.83203125" customWidth="1"/>
    <col min="11762" max="11762" width="10.5" customWidth="1"/>
    <col min="11763" max="11763" width="9.6640625" bestFit="1" customWidth="1"/>
    <col min="11764" max="11764" width="10" customWidth="1"/>
    <col min="11765" max="11765" width="9.1640625" customWidth="1"/>
    <col min="11766" max="11766" width="7.5" customWidth="1"/>
    <col min="12011" max="12011" width="13" customWidth="1"/>
    <col min="12012" max="12012" width="10.5" bestFit="1" customWidth="1"/>
    <col min="12013" max="12014" width="9.1640625" customWidth="1"/>
    <col min="12015" max="12015" width="8.33203125" customWidth="1"/>
    <col min="12016" max="12016" width="10" customWidth="1"/>
    <col min="12017" max="12017" width="10.83203125" customWidth="1"/>
    <col min="12018" max="12018" width="10.5" customWidth="1"/>
    <col min="12019" max="12019" width="9.6640625" bestFit="1" customWidth="1"/>
    <col min="12020" max="12020" width="10" customWidth="1"/>
    <col min="12021" max="12021" width="9.1640625" customWidth="1"/>
    <col min="12022" max="12022" width="7.5" customWidth="1"/>
    <col min="12267" max="12267" width="13" customWidth="1"/>
    <col min="12268" max="12268" width="10.5" bestFit="1" customWidth="1"/>
    <col min="12269" max="12270" width="9.1640625" customWidth="1"/>
    <col min="12271" max="12271" width="8.33203125" customWidth="1"/>
    <col min="12272" max="12272" width="10" customWidth="1"/>
    <col min="12273" max="12273" width="10.83203125" customWidth="1"/>
    <col min="12274" max="12274" width="10.5" customWidth="1"/>
    <col min="12275" max="12275" width="9.6640625" bestFit="1" customWidth="1"/>
    <col min="12276" max="12276" width="10" customWidth="1"/>
    <col min="12277" max="12277" width="9.1640625" customWidth="1"/>
    <col min="12278" max="12278" width="7.5" customWidth="1"/>
    <col min="12523" max="12523" width="13" customWidth="1"/>
    <col min="12524" max="12524" width="10.5" bestFit="1" customWidth="1"/>
    <col min="12525" max="12526" width="9.1640625" customWidth="1"/>
    <col min="12527" max="12527" width="8.33203125" customWidth="1"/>
    <col min="12528" max="12528" width="10" customWidth="1"/>
    <col min="12529" max="12529" width="10.83203125" customWidth="1"/>
    <col min="12530" max="12530" width="10.5" customWidth="1"/>
    <col min="12531" max="12531" width="9.6640625" bestFit="1" customWidth="1"/>
    <col min="12532" max="12532" width="10" customWidth="1"/>
    <col min="12533" max="12533" width="9.1640625" customWidth="1"/>
    <col min="12534" max="12534" width="7.5" customWidth="1"/>
    <col min="12779" max="12779" width="13" customWidth="1"/>
    <col min="12780" max="12780" width="10.5" bestFit="1" customWidth="1"/>
    <col min="12781" max="12782" width="9.1640625" customWidth="1"/>
    <col min="12783" max="12783" width="8.33203125" customWidth="1"/>
    <col min="12784" max="12784" width="10" customWidth="1"/>
    <col min="12785" max="12785" width="10.83203125" customWidth="1"/>
    <col min="12786" max="12786" width="10.5" customWidth="1"/>
    <col min="12787" max="12787" width="9.6640625" bestFit="1" customWidth="1"/>
    <col min="12788" max="12788" width="10" customWidth="1"/>
    <col min="12789" max="12789" width="9.1640625" customWidth="1"/>
    <col min="12790" max="12790" width="7.5" customWidth="1"/>
    <col min="13035" max="13035" width="13" customWidth="1"/>
    <col min="13036" max="13036" width="10.5" bestFit="1" customWidth="1"/>
    <col min="13037" max="13038" width="9.1640625" customWidth="1"/>
    <col min="13039" max="13039" width="8.33203125" customWidth="1"/>
    <col min="13040" max="13040" width="10" customWidth="1"/>
    <col min="13041" max="13041" width="10.83203125" customWidth="1"/>
    <col min="13042" max="13042" width="10.5" customWidth="1"/>
    <col min="13043" max="13043" width="9.6640625" bestFit="1" customWidth="1"/>
    <col min="13044" max="13044" width="10" customWidth="1"/>
    <col min="13045" max="13045" width="9.1640625" customWidth="1"/>
    <col min="13046" max="13046" width="7.5" customWidth="1"/>
    <col min="13291" max="13291" width="13" customWidth="1"/>
    <col min="13292" max="13292" width="10.5" bestFit="1" customWidth="1"/>
    <col min="13293" max="13294" width="9.1640625" customWidth="1"/>
    <col min="13295" max="13295" width="8.33203125" customWidth="1"/>
    <col min="13296" max="13296" width="10" customWidth="1"/>
    <col min="13297" max="13297" width="10.83203125" customWidth="1"/>
    <col min="13298" max="13298" width="10.5" customWidth="1"/>
    <col min="13299" max="13299" width="9.6640625" bestFit="1" customWidth="1"/>
    <col min="13300" max="13300" width="10" customWidth="1"/>
    <col min="13301" max="13301" width="9.1640625" customWidth="1"/>
    <col min="13302" max="13302" width="7.5" customWidth="1"/>
    <col min="13547" max="13547" width="13" customWidth="1"/>
    <col min="13548" max="13548" width="10.5" bestFit="1" customWidth="1"/>
    <col min="13549" max="13550" width="9.1640625" customWidth="1"/>
    <col min="13551" max="13551" width="8.33203125" customWidth="1"/>
    <col min="13552" max="13552" width="10" customWidth="1"/>
    <col min="13553" max="13553" width="10.83203125" customWidth="1"/>
    <col min="13554" max="13554" width="10.5" customWidth="1"/>
    <col min="13555" max="13555" width="9.6640625" bestFit="1" customWidth="1"/>
    <col min="13556" max="13556" width="10" customWidth="1"/>
    <col min="13557" max="13557" width="9.1640625" customWidth="1"/>
    <col min="13558" max="13558" width="7.5" customWidth="1"/>
    <col min="13803" max="13803" width="13" customWidth="1"/>
    <col min="13804" max="13804" width="10.5" bestFit="1" customWidth="1"/>
    <col min="13805" max="13806" width="9.1640625" customWidth="1"/>
    <col min="13807" max="13807" width="8.33203125" customWidth="1"/>
    <col min="13808" max="13808" width="10" customWidth="1"/>
    <col min="13809" max="13809" width="10.83203125" customWidth="1"/>
    <col min="13810" max="13810" width="10.5" customWidth="1"/>
    <col min="13811" max="13811" width="9.6640625" bestFit="1" customWidth="1"/>
    <col min="13812" max="13812" width="10" customWidth="1"/>
    <col min="13813" max="13813" width="9.1640625" customWidth="1"/>
    <col min="13814" max="13814" width="7.5" customWidth="1"/>
    <col min="14059" max="14059" width="13" customWidth="1"/>
    <col min="14060" max="14060" width="10.5" bestFit="1" customWidth="1"/>
    <col min="14061" max="14062" width="9.1640625" customWidth="1"/>
    <col min="14063" max="14063" width="8.33203125" customWidth="1"/>
    <col min="14064" max="14064" width="10" customWidth="1"/>
    <col min="14065" max="14065" width="10.83203125" customWidth="1"/>
    <col min="14066" max="14066" width="10.5" customWidth="1"/>
    <col min="14067" max="14067" width="9.6640625" bestFit="1" customWidth="1"/>
    <col min="14068" max="14068" width="10" customWidth="1"/>
    <col min="14069" max="14069" width="9.1640625" customWidth="1"/>
    <col min="14070" max="14070" width="7.5" customWidth="1"/>
    <col min="14315" max="14315" width="13" customWidth="1"/>
    <col min="14316" max="14316" width="10.5" bestFit="1" customWidth="1"/>
    <col min="14317" max="14318" width="9.1640625" customWidth="1"/>
    <col min="14319" max="14319" width="8.33203125" customWidth="1"/>
    <col min="14320" max="14320" width="10" customWidth="1"/>
    <col min="14321" max="14321" width="10.83203125" customWidth="1"/>
    <col min="14322" max="14322" width="10.5" customWidth="1"/>
    <col min="14323" max="14323" width="9.6640625" bestFit="1" customWidth="1"/>
    <col min="14324" max="14324" width="10" customWidth="1"/>
    <col min="14325" max="14325" width="9.1640625" customWidth="1"/>
    <col min="14326" max="14326" width="7.5" customWidth="1"/>
    <col min="14571" max="14571" width="13" customWidth="1"/>
    <col min="14572" max="14572" width="10.5" bestFit="1" customWidth="1"/>
    <col min="14573" max="14574" width="9.1640625" customWidth="1"/>
    <col min="14575" max="14575" width="8.33203125" customWidth="1"/>
    <col min="14576" max="14576" width="10" customWidth="1"/>
    <col min="14577" max="14577" width="10.83203125" customWidth="1"/>
    <col min="14578" max="14578" width="10.5" customWidth="1"/>
    <col min="14579" max="14579" width="9.6640625" bestFit="1" customWidth="1"/>
    <col min="14580" max="14580" width="10" customWidth="1"/>
    <col min="14581" max="14581" width="9.1640625" customWidth="1"/>
    <col min="14582" max="14582" width="7.5" customWidth="1"/>
    <col min="14827" max="14827" width="13" customWidth="1"/>
    <col min="14828" max="14828" width="10.5" bestFit="1" customWidth="1"/>
    <col min="14829" max="14830" width="9.1640625" customWidth="1"/>
    <col min="14831" max="14831" width="8.33203125" customWidth="1"/>
    <col min="14832" max="14832" width="10" customWidth="1"/>
    <col min="14833" max="14833" width="10.83203125" customWidth="1"/>
    <col min="14834" max="14834" width="10.5" customWidth="1"/>
    <col min="14835" max="14835" width="9.6640625" bestFit="1" customWidth="1"/>
    <col min="14836" max="14836" width="10" customWidth="1"/>
    <col min="14837" max="14837" width="9.1640625" customWidth="1"/>
    <col min="14838" max="14838" width="7.5" customWidth="1"/>
    <col min="15083" max="15083" width="13" customWidth="1"/>
    <col min="15084" max="15084" width="10.5" bestFit="1" customWidth="1"/>
    <col min="15085" max="15086" width="9.1640625" customWidth="1"/>
    <col min="15087" max="15087" width="8.33203125" customWidth="1"/>
    <col min="15088" max="15088" width="10" customWidth="1"/>
    <col min="15089" max="15089" width="10.83203125" customWidth="1"/>
    <col min="15090" max="15090" width="10.5" customWidth="1"/>
    <col min="15091" max="15091" width="9.6640625" bestFit="1" customWidth="1"/>
    <col min="15092" max="15092" width="10" customWidth="1"/>
    <col min="15093" max="15093" width="9.1640625" customWidth="1"/>
    <col min="15094" max="15094" width="7.5" customWidth="1"/>
    <col min="15339" max="15339" width="13" customWidth="1"/>
    <col min="15340" max="15340" width="10.5" bestFit="1" customWidth="1"/>
    <col min="15341" max="15342" width="9.1640625" customWidth="1"/>
    <col min="15343" max="15343" width="8.33203125" customWidth="1"/>
    <col min="15344" max="15344" width="10" customWidth="1"/>
    <col min="15345" max="15345" width="10.83203125" customWidth="1"/>
    <col min="15346" max="15346" width="10.5" customWidth="1"/>
    <col min="15347" max="15347" width="9.6640625" bestFit="1" customWidth="1"/>
    <col min="15348" max="15348" width="10" customWidth="1"/>
    <col min="15349" max="15349" width="9.1640625" customWidth="1"/>
    <col min="15350" max="15350" width="7.5" customWidth="1"/>
    <col min="15595" max="15595" width="13" customWidth="1"/>
    <col min="15596" max="15596" width="10.5" bestFit="1" customWidth="1"/>
    <col min="15597" max="15598" width="9.1640625" customWidth="1"/>
    <col min="15599" max="15599" width="8.33203125" customWidth="1"/>
    <col min="15600" max="15600" width="10" customWidth="1"/>
    <col min="15601" max="15601" width="10.83203125" customWidth="1"/>
    <col min="15602" max="15602" width="10.5" customWidth="1"/>
    <col min="15603" max="15603" width="9.6640625" bestFit="1" customWidth="1"/>
    <col min="15604" max="15604" width="10" customWidth="1"/>
    <col min="15605" max="15605" width="9.1640625" customWidth="1"/>
    <col min="15606" max="15606" width="7.5" customWidth="1"/>
    <col min="15851" max="15851" width="13" customWidth="1"/>
    <col min="15852" max="15852" width="10.5" bestFit="1" customWidth="1"/>
    <col min="15853" max="15854" width="9.1640625" customWidth="1"/>
    <col min="15855" max="15855" width="8.33203125" customWidth="1"/>
    <col min="15856" max="15856" width="10" customWidth="1"/>
    <col min="15857" max="15857" width="10.83203125" customWidth="1"/>
    <col min="15858" max="15858" width="10.5" customWidth="1"/>
    <col min="15859" max="15859" width="9.6640625" bestFit="1" customWidth="1"/>
    <col min="15860" max="15860" width="10" customWidth="1"/>
    <col min="15861" max="15861" width="9.1640625" customWidth="1"/>
    <col min="15862" max="15862" width="7.5" customWidth="1"/>
    <col min="16107" max="16107" width="13" customWidth="1"/>
    <col min="16108" max="16108" width="10.5" bestFit="1" customWidth="1"/>
    <col min="16109" max="16110" width="9.1640625" customWidth="1"/>
    <col min="16111" max="16111" width="8.33203125" customWidth="1"/>
    <col min="16112" max="16112" width="10" customWidth="1"/>
    <col min="16113" max="16113" width="10.83203125" customWidth="1"/>
    <col min="16114" max="16114" width="10.5" customWidth="1"/>
    <col min="16115" max="16115" width="9.6640625" bestFit="1" customWidth="1"/>
    <col min="16116" max="16116" width="10" customWidth="1"/>
    <col min="16117" max="16117" width="9.1640625" customWidth="1"/>
    <col min="16118" max="16118" width="7.5" customWidth="1"/>
  </cols>
  <sheetData>
    <row r="1" spans="1:4" s="910" customFormat="1" ht="20.100000000000001" customHeight="1">
      <c r="A1" s="5" t="s">
        <v>26</v>
      </c>
      <c r="B1" s="5"/>
      <c r="C1" s="5"/>
      <c r="D1" s="5"/>
    </row>
    <row r="2" spans="1:4" s="148" customFormat="1" ht="20.100000000000001" customHeight="1">
      <c r="A2" s="6" t="s">
        <v>223</v>
      </c>
      <c r="B2" s="6"/>
      <c r="C2" s="81" t="s">
        <v>283</v>
      </c>
      <c r="D2" s="81"/>
    </row>
    <row r="3" spans="1:4" ht="20.100000000000001" customHeight="1">
      <c r="A3" s="911" t="s">
        <v>79</v>
      </c>
      <c r="B3" s="321" t="s">
        <v>206</v>
      </c>
      <c r="C3" s="943"/>
      <c r="D3" s="953"/>
    </row>
    <row r="4" spans="1:4" ht="20.100000000000001" customHeight="1">
      <c r="A4" s="912"/>
      <c r="B4" s="918" t="s">
        <v>68</v>
      </c>
      <c r="C4" s="532" t="s">
        <v>51</v>
      </c>
      <c r="D4" s="954" t="s">
        <v>182</v>
      </c>
    </row>
    <row r="5" spans="1:4" ht="20.100000000000001" customHeight="1">
      <c r="A5" s="10" t="s">
        <v>158</v>
      </c>
      <c r="B5" s="115">
        <v>1214</v>
      </c>
      <c r="C5" s="944">
        <v>28736</v>
      </c>
      <c r="D5" s="955">
        <v>154793034</v>
      </c>
    </row>
    <row r="6" spans="1:4" ht="20.100000000000001" customHeight="1">
      <c r="A6" s="530">
        <v>19</v>
      </c>
      <c r="B6" s="936">
        <v>1136</v>
      </c>
      <c r="C6" s="945">
        <v>22127</v>
      </c>
      <c r="D6" s="955">
        <v>98757547</v>
      </c>
    </row>
    <row r="7" spans="1:4" ht="20.100000000000001" customHeight="1">
      <c r="A7" s="530">
        <v>20</v>
      </c>
      <c r="B7" s="936">
        <v>1060</v>
      </c>
      <c r="C7" s="945">
        <v>20475</v>
      </c>
      <c r="D7" s="955">
        <v>100452937</v>
      </c>
    </row>
    <row r="8" spans="1:4" ht="20.100000000000001" customHeight="1">
      <c r="A8" s="530">
        <v>21</v>
      </c>
      <c r="B8" s="936">
        <v>997</v>
      </c>
      <c r="C8" s="945">
        <v>19470</v>
      </c>
      <c r="D8" s="955">
        <v>99413187</v>
      </c>
    </row>
    <row r="9" spans="1:4" s="148" customFormat="1" ht="20.100000000000001" customHeight="1">
      <c r="A9" s="530">
        <v>22</v>
      </c>
      <c r="B9" s="936">
        <v>943</v>
      </c>
      <c r="C9" s="945">
        <v>18529</v>
      </c>
      <c r="D9" s="955">
        <v>92189568</v>
      </c>
    </row>
    <row r="10" spans="1:4" s="148" customFormat="1" ht="20.100000000000001" customHeight="1">
      <c r="A10" s="530">
        <v>23</v>
      </c>
      <c r="B10" s="936">
        <v>908</v>
      </c>
      <c r="C10" s="945">
        <v>18104</v>
      </c>
      <c r="D10" s="955">
        <v>87268780</v>
      </c>
    </row>
    <row r="11" spans="1:4" s="148" customFormat="1" ht="20.100000000000001" customHeight="1">
      <c r="A11" s="530">
        <v>24</v>
      </c>
      <c r="B11" s="936">
        <v>882</v>
      </c>
      <c r="C11" s="945">
        <v>18122</v>
      </c>
      <c r="D11" s="955">
        <v>79531329</v>
      </c>
    </row>
    <row r="12" spans="1:4" ht="20.100000000000001" customHeight="1">
      <c r="A12" s="913">
        <v>25</v>
      </c>
      <c r="B12" s="936">
        <v>844</v>
      </c>
      <c r="C12" s="945">
        <v>18383</v>
      </c>
      <c r="D12" s="955">
        <v>78533516</v>
      </c>
    </row>
    <row r="13" spans="1:4" ht="20.100000000000001" customHeight="1">
      <c r="A13" s="531">
        <v>26</v>
      </c>
      <c r="B13" s="937">
        <v>796</v>
      </c>
      <c r="C13" s="946">
        <v>18266</v>
      </c>
      <c r="D13" s="956">
        <v>66632748</v>
      </c>
    </row>
    <row r="14" spans="1:4" ht="20.100000000000001" customHeight="1">
      <c r="A14" s="931">
        <v>27</v>
      </c>
      <c r="B14" s="938">
        <v>748</v>
      </c>
      <c r="C14" s="947">
        <v>18103</v>
      </c>
      <c r="D14" s="957">
        <v>61110637</v>
      </c>
    </row>
    <row r="15" spans="1:4" ht="20.100000000000001" customHeight="1">
      <c r="A15" s="530">
        <v>28</v>
      </c>
      <c r="B15" s="936">
        <v>702</v>
      </c>
      <c r="C15" s="945">
        <v>20753</v>
      </c>
      <c r="D15" s="955">
        <v>65668298</v>
      </c>
    </row>
    <row r="16" spans="1:4" ht="20.100000000000001" customHeight="1">
      <c r="A16" s="915">
        <v>29</v>
      </c>
      <c r="B16" s="939">
        <v>671</v>
      </c>
      <c r="C16" s="948">
        <v>17350</v>
      </c>
      <c r="D16" s="957">
        <v>62400866</v>
      </c>
    </row>
    <row r="17" spans="1:4" ht="20.100000000000001" customHeight="1">
      <c r="A17" s="915">
        <v>30</v>
      </c>
      <c r="B17" s="936">
        <v>664</v>
      </c>
      <c r="C17" s="945">
        <v>17414</v>
      </c>
      <c r="D17" s="955">
        <v>62332146</v>
      </c>
    </row>
    <row r="18" spans="1:4" ht="20.100000000000001" customHeight="1">
      <c r="A18" s="915" t="s">
        <v>311</v>
      </c>
      <c r="B18" s="939">
        <v>658</v>
      </c>
      <c r="C18" s="948">
        <v>17310</v>
      </c>
      <c r="D18" s="957">
        <v>62916173</v>
      </c>
    </row>
    <row r="19" spans="1:4" ht="20.100000000000001" customHeight="1">
      <c r="A19" s="932">
        <v>2</v>
      </c>
      <c r="B19" s="940">
        <v>642</v>
      </c>
      <c r="C19" s="949">
        <v>16150</v>
      </c>
      <c r="D19" s="958">
        <v>56379544</v>
      </c>
    </row>
    <row r="20" spans="1:4" ht="20.100000000000001" customHeight="1">
      <c r="A20" s="933">
        <v>3</v>
      </c>
      <c r="B20" s="941">
        <v>612</v>
      </c>
      <c r="C20" s="950">
        <v>16248</v>
      </c>
      <c r="D20" s="959">
        <v>59225717</v>
      </c>
    </row>
    <row r="21" spans="1:4" ht="20.100000000000001" customHeight="1">
      <c r="A21" s="933">
        <v>4</v>
      </c>
      <c r="B21" s="941">
        <v>591</v>
      </c>
      <c r="C21" s="950">
        <v>15971</v>
      </c>
      <c r="D21" s="959">
        <v>51521472</v>
      </c>
    </row>
    <row r="22" spans="1:4" ht="20.100000000000001" customHeight="1">
      <c r="A22" s="934">
        <v>5</v>
      </c>
      <c r="B22" s="939">
        <v>564</v>
      </c>
      <c r="C22" s="948">
        <v>15908</v>
      </c>
      <c r="D22" s="960">
        <v>54846965</v>
      </c>
    </row>
    <row r="23" spans="1:4" s="148" customFormat="1" ht="20.100000000000001" customHeight="1">
      <c r="A23" s="935">
        <v>6</v>
      </c>
      <c r="B23" s="942">
        <v>547</v>
      </c>
      <c r="C23" s="951">
        <v>15798</v>
      </c>
      <c r="D23" s="961">
        <v>52492593</v>
      </c>
    </row>
    <row r="24" spans="1:4" ht="15" customHeight="1">
      <c r="A24" s="173"/>
      <c r="B24" s="148"/>
      <c r="C24" s="952" t="s">
        <v>187</v>
      </c>
      <c r="D24" s="952"/>
    </row>
  </sheetData>
  <protectedRanges>
    <protectedRange sqref="A1:A4 C2 B1:B2 A8 C1:D1 A12:A16 A23" name="範囲1_2"/>
    <protectedRange sqref="A9:A11" name="範囲1_2_1"/>
    <protectedRange sqref="A5:A7" name="範囲1_1"/>
    <protectedRange sqref="B3:D13" name="範囲1_1_2"/>
    <protectedRange sqref="B14:D16" name="範囲1_4_1"/>
    <protectedRange sqref="A17:A22" name="範囲1_2_2"/>
    <protectedRange sqref="B17:D18" name="範囲1_1_2_1"/>
    <protectedRange sqref="B19:D22" name="範囲1_4_1_1"/>
  </protectedRanges>
  <mergeCells count="6">
    <mergeCell ref="A1:D1"/>
    <mergeCell ref="A2:B2"/>
    <mergeCell ref="C2:D2"/>
    <mergeCell ref="B3:D3"/>
    <mergeCell ref="C24:D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0"/>
  <sheetViews>
    <sheetView zoomScaleSheetLayoutView="100" workbookViewId="0">
      <selection activeCell="A24" sqref="A24:M24"/>
    </sheetView>
  </sheetViews>
  <sheetFormatPr defaultColWidth="9.33203125" defaultRowHeight="12"/>
  <cols>
    <col min="1" max="1" width="13.83203125" style="1" customWidth="1"/>
    <col min="2" max="13" width="11" style="1" customWidth="1"/>
    <col min="14" max="16384" width="9.33203125" style="1"/>
  </cols>
  <sheetData>
    <row r="1" spans="1:19" s="4" customFormat="1" ht="19.5" customHeight="1">
      <c r="A1" s="54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9" s="4" customFormat="1" ht="19.5" customHeight="1">
      <c r="A2" s="55" t="s">
        <v>17</v>
      </c>
      <c r="B2" s="55"/>
      <c r="C2" s="55"/>
      <c r="D2" s="2"/>
      <c r="E2" s="2"/>
      <c r="F2" s="2"/>
      <c r="G2" s="2"/>
      <c r="H2" s="2"/>
      <c r="I2" s="2"/>
      <c r="J2" s="2"/>
      <c r="K2" s="81" t="s">
        <v>161</v>
      </c>
      <c r="L2" s="81"/>
      <c r="M2" s="81"/>
    </row>
    <row r="3" spans="1:19" ht="19.5" customHeight="1">
      <c r="A3" s="56" t="s">
        <v>170</v>
      </c>
      <c r="B3" s="27" t="s">
        <v>67</v>
      </c>
      <c r="C3" s="41"/>
      <c r="D3" s="73" t="s">
        <v>244</v>
      </c>
      <c r="E3" s="73"/>
      <c r="F3" s="73"/>
      <c r="G3" s="73"/>
      <c r="H3" s="73"/>
      <c r="I3" s="73"/>
      <c r="J3" s="73"/>
      <c r="K3" s="73"/>
      <c r="L3" s="73"/>
      <c r="M3" s="91"/>
      <c r="N3" s="100"/>
      <c r="O3" s="100"/>
      <c r="P3" s="100"/>
      <c r="Q3" s="100"/>
      <c r="R3" s="100"/>
      <c r="S3" s="102"/>
    </row>
    <row r="4" spans="1:19" ht="19.5" customHeight="1">
      <c r="A4" s="57"/>
      <c r="B4" s="62" t="s">
        <v>27</v>
      </c>
      <c r="C4" s="72"/>
      <c r="D4" s="74"/>
      <c r="E4" s="77" t="s">
        <v>278</v>
      </c>
      <c r="F4" s="77" t="s">
        <v>65</v>
      </c>
      <c r="G4" s="77" t="s">
        <v>70</v>
      </c>
      <c r="H4" s="77" t="s">
        <v>69</v>
      </c>
      <c r="I4" s="79" t="s">
        <v>279</v>
      </c>
      <c r="J4" s="77" t="s">
        <v>74</v>
      </c>
      <c r="K4" s="82" t="s">
        <v>221</v>
      </c>
      <c r="L4" s="79" t="s">
        <v>310</v>
      </c>
      <c r="M4" s="92" t="s">
        <v>84</v>
      </c>
    </row>
    <row r="5" spans="1:19" ht="19.5" customHeight="1">
      <c r="A5" s="58"/>
      <c r="B5" s="63" t="s">
        <v>78</v>
      </c>
      <c r="C5" s="63" t="s">
        <v>76</v>
      </c>
      <c r="D5" s="75"/>
      <c r="E5" s="78"/>
      <c r="F5" s="78" t="s">
        <v>11</v>
      </c>
      <c r="G5" s="78" t="s">
        <v>11</v>
      </c>
      <c r="H5" s="78" t="s">
        <v>11</v>
      </c>
      <c r="I5" s="80"/>
      <c r="J5" s="78" t="s">
        <v>11</v>
      </c>
      <c r="K5" s="83"/>
      <c r="L5" s="80"/>
      <c r="M5" s="93"/>
    </row>
    <row r="6" spans="1:19" s="4" customFormat="1" ht="19.5" customHeight="1">
      <c r="A6" s="10">
        <v>18</v>
      </c>
      <c r="B6" s="64">
        <v>359</v>
      </c>
      <c r="C6" s="64">
        <v>505</v>
      </c>
      <c r="D6" s="76" t="s">
        <v>80</v>
      </c>
      <c r="E6" s="76" t="s">
        <v>80</v>
      </c>
      <c r="F6" s="76" t="s">
        <v>80</v>
      </c>
      <c r="G6" s="76" t="s">
        <v>80</v>
      </c>
      <c r="H6" s="76" t="s">
        <v>80</v>
      </c>
      <c r="I6" s="76" t="s">
        <v>80</v>
      </c>
      <c r="J6" s="76" t="s">
        <v>80</v>
      </c>
      <c r="K6" s="84" t="s">
        <v>80</v>
      </c>
      <c r="L6" s="76" t="s">
        <v>80</v>
      </c>
      <c r="M6" s="94" t="s">
        <v>80</v>
      </c>
    </row>
    <row r="7" spans="1:19" s="4" customFormat="1" ht="19.5" customHeight="1">
      <c r="A7" s="10">
        <v>19</v>
      </c>
      <c r="B7" s="64">
        <v>383</v>
      </c>
      <c r="C7" s="64">
        <v>554</v>
      </c>
      <c r="D7" s="76" t="s">
        <v>80</v>
      </c>
      <c r="E7" s="76" t="s">
        <v>80</v>
      </c>
      <c r="F7" s="76" t="s">
        <v>80</v>
      </c>
      <c r="G7" s="76" t="s">
        <v>80</v>
      </c>
      <c r="H7" s="76" t="s">
        <v>80</v>
      </c>
      <c r="I7" s="76" t="s">
        <v>80</v>
      </c>
      <c r="J7" s="76" t="s">
        <v>80</v>
      </c>
      <c r="K7" s="84" t="s">
        <v>80</v>
      </c>
      <c r="L7" s="76" t="s">
        <v>80</v>
      </c>
      <c r="M7" s="94" t="s">
        <v>80</v>
      </c>
    </row>
    <row r="8" spans="1:19" s="4" customFormat="1" ht="19.5" customHeight="1">
      <c r="A8" s="10">
        <v>20</v>
      </c>
      <c r="B8" s="64">
        <v>388</v>
      </c>
      <c r="C8" s="64">
        <v>579</v>
      </c>
      <c r="D8" s="76" t="s">
        <v>80</v>
      </c>
      <c r="E8" s="76" t="s">
        <v>80</v>
      </c>
      <c r="F8" s="76" t="s">
        <v>80</v>
      </c>
      <c r="G8" s="76" t="s">
        <v>80</v>
      </c>
      <c r="H8" s="76" t="s">
        <v>80</v>
      </c>
      <c r="I8" s="76" t="s">
        <v>80</v>
      </c>
      <c r="J8" s="76" t="s">
        <v>80</v>
      </c>
      <c r="K8" s="84" t="s">
        <v>80</v>
      </c>
      <c r="L8" s="76" t="s">
        <v>80</v>
      </c>
      <c r="M8" s="94" t="s">
        <v>80</v>
      </c>
    </row>
    <row r="9" spans="1:19" s="4" customFormat="1" ht="19.5" customHeight="1">
      <c r="A9" s="10">
        <v>21</v>
      </c>
      <c r="B9" s="64">
        <v>419</v>
      </c>
      <c r="C9" s="64">
        <v>594</v>
      </c>
      <c r="D9" s="76" t="s">
        <v>80</v>
      </c>
      <c r="E9" s="76" t="s">
        <v>80</v>
      </c>
      <c r="F9" s="76" t="s">
        <v>80</v>
      </c>
      <c r="G9" s="76" t="s">
        <v>80</v>
      </c>
      <c r="H9" s="76" t="s">
        <v>80</v>
      </c>
      <c r="I9" s="76" t="s">
        <v>80</v>
      </c>
      <c r="J9" s="76" t="s">
        <v>80</v>
      </c>
      <c r="K9" s="84" t="s">
        <v>80</v>
      </c>
      <c r="L9" s="76" t="s">
        <v>80</v>
      </c>
      <c r="M9" s="94" t="s">
        <v>80</v>
      </c>
    </row>
    <row r="10" spans="1:19" s="4" customFormat="1" ht="19.5" customHeight="1">
      <c r="A10" s="10">
        <v>22</v>
      </c>
      <c r="B10" s="64">
        <v>471</v>
      </c>
      <c r="C10" s="64">
        <v>656</v>
      </c>
      <c r="D10" s="64">
        <f t="shared" ref="D10:D16" si="0">SUM(E10:M10)</f>
        <v>22894</v>
      </c>
      <c r="E10" s="64">
        <v>7490</v>
      </c>
      <c r="F10" s="64">
        <v>6616</v>
      </c>
      <c r="G10" s="64">
        <v>724</v>
      </c>
      <c r="H10" s="64">
        <v>6696</v>
      </c>
      <c r="I10" s="64">
        <v>278</v>
      </c>
      <c r="J10" s="64">
        <v>946</v>
      </c>
      <c r="K10" s="85">
        <v>144</v>
      </c>
      <c r="L10" s="76" t="s">
        <v>80</v>
      </c>
      <c r="M10" s="94" t="s">
        <v>80</v>
      </c>
    </row>
    <row r="11" spans="1:19" s="4" customFormat="1" ht="19.5" customHeight="1">
      <c r="A11" s="10">
        <v>23</v>
      </c>
      <c r="B11" s="64">
        <v>531</v>
      </c>
      <c r="C11" s="64">
        <v>753</v>
      </c>
      <c r="D11" s="64">
        <f t="shared" si="0"/>
        <v>25433</v>
      </c>
      <c r="E11" s="64">
        <v>8345</v>
      </c>
      <c r="F11" s="64">
        <v>7350</v>
      </c>
      <c r="G11" s="64">
        <v>672</v>
      </c>
      <c r="H11" s="64">
        <v>7572</v>
      </c>
      <c r="I11" s="64">
        <v>279</v>
      </c>
      <c r="J11" s="64">
        <v>1072</v>
      </c>
      <c r="K11" s="85">
        <v>143</v>
      </c>
      <c r="L11" s="76" t="s">
        <v>80</v>
      </c>
      <c r="M11" s="94" t="s">
        <v>80</v>
      </c>
    </row>
    <row r="12" spans="1:19" s="4" customFormat="1" ht="19.5" customHeight="1">
      <c r="A12" s="10">
        <v>24</v>
      </c>
      <c r="B12" s="64">
        <v>577</v>
      </c>
      <c r="C12" s="64">
        <v>834</v>
      </c>
      <c r="D12" s="64">
        <f t="shared" si="0"/>
        <v>27621</v>
      </c>
      <c r="E12" s="64">
        <v>8775</v>
      </c>
      <c r="F12" s="64">
        <v>7935</v>
      </c>
      <c r="G12" s="64">
        <v>695</v>
      </c>
      <c r="H12" s="64">
        <v>8401</v>
      </c>
      <c r="I12" s="64">
        <v>301</v>
      </c>
      <c r="J12" s="64">
        <v>1351</v>
      </c>
      <c r="K12" s="85">
        <v>163</v>
      </c>
      <c r="L12" s="76" t="s">
        <v>80</v>
      </c>
      <c r="M12" s="94" t="s">
        <v>80</v>
      </c>
    </row>
    <row r="13" spans="1:19" s="4" customFormat="1" ht="19.5" customHeight="1">
      <c r="A13" s="10">
        <v>25</v>
      </c>
      <c r="B13" s="64">
        <v>614</v>
      </c>
      <c r="C13" s="64">
        <v>863</v>
      </c>
      <c r="D13" s="64">
        <f t="shared" si="0"/>
        <v>28171</v>
      </c>
      <c r="E13" s="64">
        <v>8948</v>
      </c>
      <c r="F13" s="64">
        <v>8203</v>
      </c>
      <c r="G13" s="64">
        <v>657</v>
      </c>
      <c r="H13" s="64">
        <v>8362</v>
      </c>
      <c r="I13" s="64">
        <v>293</v>
      </c>
      <c r="J13" s="64">
        <v>1509</v>
      </c>
      <c r="K13" s="85">
        <v>199</v>
      </c>
      <c r="L13" s="76" t="s">
        <v>80</v>
      </c>
      <c r="M13" s="94" t="s">
        <v>80</v>
      </c>
    </row>
    <row r="14" spans="1:19" s="4" customFormat="1" ht="19.5" customHeight="1">
      <c r="A14" s="12">
        <v>26</v>
      </c>
      <c r="B14" s="65">
        <f>7473/12</f>
        <v>622.75</v>
      </c>
      <c r="C14" s="65">
        <f>10430/12</f>
        <v>869.16666666666663</v>
      </c>
      <c r="D14" s="64">
        <f t="shared" si="0"/>
        <v>28057</v>
      </c>
      <c r="E14" s="65">
        <v>8735</v>
      </c>
      <c r="F14" s="65">
        <v>8159</v>
      </c>
      <c r="G14" s="65">
        <v>689</v>
      </c>
      <c r="H14" s="65">
        <f>738+7826</f>
        <v>8564</v>
      </c>
      <c r="I14" s="65">
        <f>0+168+14</f>
        <v>182</v>
      </c>
      <c r="J14" s="65">
        <v>1536</v>
      </c>
      <c r="K14" s="86">
        <v>189</v>
      </c>
      <c r="L14" s="76" t="s">
        <v>80</v>
      </c>
      <c r="M14" s="95">
        <v>3</v>
      </c>
    </row>
    <row r="15" spans="1:19" s="4" customFormat="1" ht="19.5" customHeight="1">
      <c r="A15" s="14">
        <v>27</v>
      </c>
      <c r="B15" s="66">
        <f>7679/12</f>
        <v>639.91666666666663</v>
      </c>
      <c r="C15" s="66">
        <f>10458/12</f>
        <v>871.5</v>
      </c>
      <c r="D15" s="64">
        <f t="shared" si="0"/>
        <v>28652</v>
      </c>
      <c r="E15" s="66">
        <v>8819</v>
      </c>
      <c r="F15" s="66">
        <v>8275</v>
      </c>
      <c r="G15" s="66">
        <v>667</v>
      </c>
      <c r="H15" s="66">
        <f>728+8192</f>
        <v>8920</v>
      </c>
      <c r="I15" s="66">
        <v>220</v>
      </c>
      <c r="J15" s="66">
        <v>1570</v>
      </c>
      <c r="K15" s="87">
        <v>175</v>
      </c>
      <c r="L15" s="76" t="s">
        <v>80</v>
      </c>
      <c r="M15" s="96">
        <v>6</v>
      </c>
    </row>
    <row r="16" spans="1:19" s="4" customFormat="1" ht="19.5" customHeight="1">
      <c r="A16" s="10">
        <v>28</v>
      </c>
      <c r="B16" s="67">
        <v>629</v>
      </c>
      <c r="C16" s="67">
        <v>849</v>
      </c>
      <c r="D16" s="64">
        <f t="shared" si="0"/>
        <v>28128</v>
      </c>
      <c r="E16" s="67">
        <v>8667</v>
      </c>
      <c r="F16" s="67">
        <v>8141</v>
      </c>
      <c r="G16" s="67">
        <v>602</v>
      </c>
      <c r="H16" s="67">
        <v>8669</v>
      </c>
      <c r="I16" s="67">
        <v>252</v>
      </c>
      <c r="J16" s="67">
        <v>1665</v>
      </c>
      <c r="K16" s="87">
        <v>127</v>
      </c>
      <c r="L16" s="76" t="s">
        <v>80</v>
      </c>
      <c r="M16" s="97">
        <v>5</v>
      </c>
    </row>
    <row r="17" spans="1:15" s="4" customFormat="1" ht="19.5" customHeight="1">
      <c r="A17" s="10">
        <v>29</v>
      </c>
      <c r="B17" s="67">
        <v>619</v>
      </c>
      <c r="C17" s="67">
        <v>836</v>
      </c>
      <c r="D17" s="64">
        <v>27237</v>
      </c>
      <c r="E17" s="67">
        <v>8409</v>
      </c>
      <c r="F17" s="67">
        <v>8101</v>
      </c>
      <c r="G17" s="67">
        <v>583</v>
      </c>
      <c r="H17" s="67">
        <v>8254</v>
      </c>
      <c r="I17" s="67">
        <v>252</v>
      </c>
      <c r="J17" s="67">
        <v>1503</v>
      </c>
      <c r="K17" s="87">
        <v>131</v>
      </c>
      <c r="L17" s="76" t="s">
        <v>80</v>
      </c>
      <c r="M17" s="97">
        <v>4</v>
      </c>
    </row>
    <row r="18" spans="1:15" s="4" customFormat="1" ht="19.5" customHeight="1">
      <c r="A18" s="10">
        <v>30</v>
      </c>
      <c r="B18" s="67">
        <v>594</v>
      </c>
      <c r="C18" s="67">
        <v>789</v>
      </c>
      <c r="D18" s="64">
        <v>25831</v>
      </c>
      <c r="E18" s="67">
        <v>7815</v>
      </c>
      <c r="F18" s="67">
        <v>7609</v>
      </c>
      <c r="G18" s="67">
        <v>547</v>
      </c>
      <c r="H18" s="67">
        <v>8015</v>
      </c>
      <c r="I18" s="67">
        <v>220</v>
      </c>
      <c r="J18" s="67">
        <v>1455</v>
      </c>
      <c r="K18" s="87">
        <v>157</v>
      </c>
      <c r="L18" s="67">
        <v>3</v>
      </c>
      <c r="M18" s="97">
        <v>10</v>
      </c>
    </row>
    <row r="19" spans="1:15" s="4" customFormat="1" ht="19.5" customHeight="1">
      <c r="A19" s="10" t="s">
        <v>311</v>
      </c>
      <c r="B19" s="67">
        <v>548</v>
      </c>
      <c r="C19" s="67">
        <v>700</v>
      </c>
      <c r="D19" s="64">
        <f>SUM(E19:M19)</f>
        <v>23311</v>
      </c>
      <c r="E19" s="67">
        <v>7141</v>
      </c>
      <c r="F19" s="67">
        <v>6775</v>
      </c>
      <c r="G19" s="67">
        <v>408</v>
      </c>
      <c r="H19" s="67">
        <v>7302</v>
      </c>
      <c r="I19" s="67">
        <v>172</v>
      </c>
      <c r="J19" s="67">
        <v>1344</v>
      </c>
      <c r="K19" s="87">
        <v>159</v>
      </c>
      <c r="L19" s="67">
        <v>0</v>
      </c>
      <c r="M19" s="97">
        <v>10</v>
      </c>
    </row>
    <row r="20" spans="1:15" s="4" customFormat="1" ht="19.5" customHeight="1">
      <c r="A20" s="59">
        <v>2</v>
      </c>
      <c r="B20" s="68">
        <v>506</v>
      </c>
      <c r="C20" s="68">
        <v>622</v>
      </c>
      <c r="D20" s="68">
        <f>SUM(E20:M20)</f>
        <v>20595</v>
      </c>
      <c r="E20" s="68">
        <v>6201</v>
      </c>
      <c r="F20" s="68">
        <v>5995</v>
      </c>
      <c r="G20" s="68">
        <v>322</v>
      </c>
      <c r="H20" s="68">
        <v>6537</v>
      </c>
      <c r="I20" s="68">
        <v>121</v>
      </c>
      <c r="J20" s="68">
        <v>1281</v>
      </c>
      <c r="K20" s="88">
        <v>133</v>
      </c>
      <c r="L20" s="68">
        <v>0</v>
      </c>
      <c r="M20" s="98">
        <v>5</v>
      </c>
    </row>
    <row r="21" spans="1:15" s="4" customFormat="1" ht="19.5" customHeight="1">
      <c r="A21" s="59">
        <v>3</v>
      </c>
      <c r="B21" s="68">
        <v>486</v>
      </c>
      <c r="C21" s="68">
        <v>586</v>
      </c>
      <c r="D21" s="68">
        <f>SUM(E21:M21)</f>
        <v>19319</v>
      </c>
      <c r="E21" s="68">
        <v>5874</v>
      </c>
      <c r="F21" s="68">
        <v>5570</v>
      </c>
      <c r="G21" s="68">
        <v>255</v>
      </c>
      <c r="H21" s="68">
        <v>6133</v>
      </c>
      <c r="I21" s="68">
        <v>117</v>
      </c>
      <c r="J21" s="68">
        <v>1230</v>
      </c>
      <c r="K21" s="88">
        <v>132</v>
      </c>
      <c r="L21" s="68">
        <v>1</v>
      </c>
      <c r="M21" s="98">
        <v>7</v>
      </c>
    </row>
    <row r="22" spans="1:15" s="4" customFormat="1" ht="19.5" customHeight="1">
      <c r="A22" s="12">
        <v>4</v>
      </c>
      <c r="B22" s="68">
        <v>457</v>
      </c>
      <c r="C22" s="68">
        <v>547</v>
      </c>
      <c r="D22" s="68">
        <v>18107</v>
      </c>
      <c r="E22" s="68">
        <v>5494</v>
      </c>
      <c r="F22" s="68">
        <v>5190</v>
      </c>
      <c r="G22" s="68">
        <v>275</v>
      </c>
      <c r="H22" s="68">
        <v>5786</v>
      </c>
      <c r="I22" s="68">
        <v>78</v>
      </c>
      <c r="J22" s="68">
        <v>1152</v>
      </c>
      <c r="K22" s="88">
        <v>132</v>
      </c>
      <c r="L22" s="68">
        <v>0</v>
      </c>
      <c r="M22" s="98">
        <v>0</v>
      </c>
    </row>
    <row r="23" spans="1:15" s="4" customFormat="1" ht="19.5" customHeight="1">
      <c r="A23" s="14">
        <v>5</v>
      </c>
      <c r="B23" s="66">
        <v>436</v>
      </c>
      <c r="C23" s="66">
        <v>516</v>
      </c>
      <c r="D23" s="66">
        <v>17363</v>
      </c>
      <c r="E23" s="66">
        <v>5149</v>
      </c>
      <c r="F23" s="66">
        <v>4958</v>
      </c>
      <c r="G23" s="66">
        <v>256</v>
      </c>
      <c r="H23" s="66">
        <v>5600</v>
      </c>
      <c r="I23" s="66">
        <v>88</v>
      </c>
      <c r="J23" s="66">
        <v>1175</v>
      </c>
      <c r="K23" s="89">
        <v>132</v>
      </c>
      <c r="L23" s="66">
        <v>0</v>
      </c>
      <c r="M23" s="96">
        <v>5</v>
      </c>
    </row>
    <row r="24" spans="1:15" s="4" customFormat="1" ht="19.5" customHeight="1">
      <c r="A24" s="15">
        <v>6</v>
      </c>
      <c r="B24" s="69">
        <v>430</v>
      </c>
      <c r="C24" s="69">
        <v>510</v>
      </c>
      <c r="D24" s="69">
        <v>16991</v>
      </c>
      <c r="E24" s="69">
        <v>5005</v>
      </c>
      <c r="F24" s="69">
        <v>4816</v>
      </c>
      <c r="G24" s="69">
        <v>172</v>
      </c>
      <c r="H24" s="69">
        <v>5473</v>
      </c>
      <c r="I24" s="69">
        <v>77</v>
      </c>
      <c r="J24" s="69">
        <v>1299</v>
      </c>
      <c r="K24" s="90">
        <v>144</v>
      </c>
      <c r="L24" s="69">
        <v>0</v>
      </c>
      <c r="M24" s="99">
        <v>5</v>
      </c>
      <c r="N24" s="101"/>
      <c r="O24" s="101"/>
    </row>
    <row r="25" spans="1:15" s="4" customFormat="1" ht="19.5" customHeight="1">
      <c r="A25" s="60"/>
      <c r="B25" s="70"/>
      <c r="C25" s="70"/>
      <c r="D25" s="70"/>
      <c r="E25" s="70"/>
      <c r="F25" s="70"/>
      <c r="G25" s="70"/>
      <c r="H25" s="70"/>
      <c r="I25" s="70"/>
      <c r="J25" s="42" t="s">
        <v>50</v>
      </c>
      <c r="K25" s="42"/>
      <c r="L25" s="42"/>
      <c r="M25" s="42"/>
    </row>
    <row r="26" spans="1:15" ht="15" customHeight="1">
      <c r="A26" s="6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5" ht="1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5" ht="1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5" ht="1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</sheetData>
  <protectedRanges>
    <protectedRange sqref="I25 J2 J1:K1 A1:I2 I26:K26 A3:C18 A25:H26 L25" name="範囲1"/>
    <protectedRange sqref="A19:A24" name="範囲1_1"/>
    <protectedRange sqref="B19:C24" name="範囲1_5_1"/>
    <protectedRange sqref="D11:I18 D3:J10 J3:L18 D19:D24" name="範囲1_2"/>
    <protectedRange sqref="E19:L24" name="範囲1_5_2"/>
  </protectedRanges>
  <mergeCells count="17">
    <mergeCell ref="A1:M1"/>
    <mergeCell ref="K2:M2"/>
    <mergeCell ref="B3:C3"/>
    <mergeCell ref="D3:M3"/>
    <mergeCell ref="B4:C4"/>
    <mergeCell ref="J25:M25"/>
    <mergeCell ref="B26:M26"/>
    <mergeCell ref="A3:A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0" fitToWidth="0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5"/>
  <sheetViews>
    <sheetView zoomScaleSheetLayoutView="100" workbookViewId="0">
      <selection activeCell="A24" sqref="A24:K24"/>
    </sheetView>
  </sheetViews>
  <sheetFormatPr defaultRowHeight="10.5"/>
  <cols>
    <col min="1" max="1" width="14.1640625" customWidth="1"/>
    <col min="2" max="11" width="10.83203125" customWidth="1"/>
    <col min="252" max="252" width="13" customWidth="1"/>
    <col min="253" max="253" width="10.5" bestFit="1" customWidth="1"/>
    <col min="254" max="255" width="9.1640625" customWidth="1"/>
    <col min="256" max="256" width="8.33203125" customWidth="1"/>
    <col min="257" max="257" width="10" customWidth="1"/>
    <col min="258" max="258" width="10.83203125" customWidth="1"/>
    <col min="259" max="259" width="10.5" customWidth="1"/>
    <col min="260" max="260" width="9.6640625" bestFit="1" customWidth="1"/>
    <col min="261" max="261" width="10" customWidth="1"/>
    <col min="262" max="262" width="9.1640625" customWidth="1"/>
    <col min="263" max="263" width="7.5" customWidth="1"/>
    <col min="508" max="508" width="13" customWidth="1"/>
    <col min="509" max="509" width="10.5" bestFit="1" customWidth="1"/>
    <col min="510" max="511" width="9.1640625" customWidth="1"/>
    <col min="512" max="512" width="8.33203125" customWidth="1"/>
    <col min="513" max="513" width="10" customWidth="1"/>
    <col min="514" max="514" width="10.83203125" customWidth="1"/>
    <col min="515" max="515" width="10.5" customWidth="1"/>
    <col min="516" max="516" width="9.6640625" bestFit="1" customWidth="1"/>
    <col min="517" max="517" width="10" customWidth="1"/>
    <col min="518" max="518" width="9.1640625" customWidth="1"/>
    <col min="519" max="519" width="7.5" customWidth="1"/>
    <col min="764" max="764" width="13" customWidth="1"/>
    <col min="765" max="765" width="10.5" bestFit="1" customWidth="1"/>
    <col min="766" max="767" width="9.1640625" customWidth="1"/>
    <col min="768" max="768" width="8.33203125" customWidth="1"/>
    <col min="769" max="769" width="10" customWidth="1"/>
    <col min="770" max="770" width="10.83203125" customWidth="1"/>
    <col min="771" max="771" width="10.5" customWidth="1"/>
    <col min="772" max="772" width="9.6640625" bestFit="1" customWidth="1"/>
    <col min="773" max="773" width="10" customWidth="1"/>
    <col min="774" max="774" width="9.1640625" customWidth="1"/>
    <col min="775" max="775" width="7.5" customWidth="1"/>
    <col min="1020" max="1020" width="13" customWidth="1"/>
    <col min="1021" max="1021" width="10.5" bestFit="1" customWidth="1"/>
    <col min="1022" max="1023" width="9.1640625" customWidth="1"/>
    <col min="1024" max="1024" width="8.33203125" customWidth="1"/>
    <col min="1025" max="1025" width="10" customWidth="1"/>
    <col min="1026" max="1026" width="10.83203125" customWidth="1"/>
    <col min="1027" max="1027" width="10.5" customWidth="1"/>
    <col min="1028" max="1028" width="9.6640625" bestFit="1" customWidth="1"/>
    <col min="1029" max="1029" width="10" customWidth="1"/>
    <col min="1030" max="1030" width="9.1640625" customWidth="1"/>
    <col min="1031" max="1031" width="7.5" customWidth="1"/>
    <col min="1276" max="1276" width="13" customWidth="1"/>
    <col min="1277" max="1277" width="10.5" bestFit="1" customWidth="1"/>
    <col min="1278" max="1279" width="9.1640625" customWidth="1"/>
    <col min="1280" max="1280" width="8.33203125" customWidth="1"/>
    <col min="1281" max="1281" width="10" customWidth="1"/>
    <col min="1282" max="1282" width="10.83203125" customWidth="1"/>
    <col min="1283" max="1283" width="10.5" customWidth="1"/>
    <col min="1284" max="1284" width="9.6640625" bestFit="1" customWidth="1"/>
    <col min="1285" max="1285" width="10" customWidth="1"/>
    <col min="1286" max="1286" width="9.1640625" customWidth="1"/>
    <col min="1287" max="1287" width="7.5" customWidth="1"/>
    <col min="1532" max="1532" width="13" customWidth="1"/>
    <col min="1533" max="1533" width="10.5" bestFit="1" customWidth="1"/>
    <col min="1534" max="1535" width="9.1640625" customWidth="1"/>
    <col min="1536" max="1536" width="8.33203125" customWidth="1"/>
    <col min="1537" max="1537" width="10" customWidth="1"/>
    <col min="1538" max="1538" width="10.83203125" customWidth="1"/>
    <col min="1539" max="1539" width="10.5" customWidth="1"/>
    <col min="1540" max="1540" width="9.6640625" bestFit="1" customWidth="1"/>
    <col min="1541" max="1541" width="10" customWidth="1"/>
    <col min="1542" max="1542" width="9.1640625" customWidth="1"/>
    <col min="1543" max="1543" width="7.5" customWidth="1"/>
    <col min="1788" max="1788" width="13" customWidth="1"/>
    <col min="1789" max="1789" width="10.5" bestFit="1" customWidth="1"/>
    <col min="1790" max="1791" width="9.1640625" customWidth="1"/>
    <col min="1792" max="1792" width="8.33203125" customWidth="1"/>
    <col min="1793" max="1793" width="10" customWidth="1"/>
    <col min="1794" max="1794" width="10.83203125" customWidth="1"/>
    <col min="1795" max="1795" width="10.5" customWidth="1"/>
    <col min="1796" max="1796" width="9.6640625" bestFit="1" customWidth="1"/>
    <col min="1797" max="1797" width="10" customWidth="1"/>
    <col min="1798" max="1798" width="9.1640625" customWidth="1"/>
    <col min="1799" max="1799" width="7.5" customWidth="1"/>
    <col min="2044" max="2044" width="13" customWidth="1"/>
    <col min="2045" max="2045" width="10.5" bestFit="1" customWidth="1"/>
    <col min="2046" max="2047" width="9.1640625" customWidth="1"/>
    <col min="2048" max="2048" width="8.33203125" customWidth="1"/>
    <col min="2049" max="2049" width="10" customWidth="1"/>
    <col min="2050" max="2050" width="10.83203125" customWidth="1"/>
    <col min="2051" max="2051" width="10.5" customWidth="1"/>
    <col min="2052" max="2052" width="9.6640625" bestFit="1" customWidth="1"/>
    <col min="2053" max="2053" width="10" customWidth="1"/>
    <col min="2054" max="2054" width="9.1640625" customWidth="1"/>
    <col min="2055" max="2055" width="7.5" customWidth="1"/>
    <col min="2300" max="2300" width="13" customWidth="1"/>
    <col min="2301" max="2301" width="10.5" bestFit="1" customWidth="1"/>
    <col min="2302" max="2303" width="9.1640625" customWidth="1"/>
    <col min="2304" max="2304" width="8.33203125" customWidth="1"/>
    <col min="2305" max="2305" width="10" customWidth="1"/>
    <col min="2306" max="2306" width="10.83203125" customWidth="1"/>
    <col min="2307" max="2307" width="10.5" customWidth="1"/>
    <col min="2308" max="2308" width="9.6640625" bestFit="1" customWidth="1"/>
    <col min="2309" max="2309" width="10" customWidth="1"/>
    <col min="2310" max="2310" width="9.1640625" customWidth="1"/>
    <col min="2311" max="2311" width="7.5" customWidth="1"/>
    <col min="2556" max="2556" width="13" customWidth="1"/>
    <col min="2557" max="2557" width="10.5" bestFit="1" customWidth="1"/>
    <col min="2558" max="2559" width="9.1640625" customWidth="1"/>
    <col min="2560" max="2560" width="8.33203125" customWidth="1"/>
    <col min="2561" max="2561" width="10" customWidth="1"/>
    <col min="2562" max="2562" width="10.83203125" customWidth="1"/>
    <col min="2563" max="2563" width="10.5" customWidth="1"/>
    <col min="2564" max="2564" width="9.6640625" bestFit="1" customWidth="1"/>
    <col min="2565" max="2565" width="10" customWidth="1"/>
    <col min="2566" max="2566" width="9.1640625" customWidth="1"/>
    <col min="2567" max="2567" width="7.5" customWidth="1"/>
    <col min="2812" max="2812" width="13" customWidth="1"/>
    <col min="2813" max="2813" width="10.5" bestFit="1" customWidth="1"/>
    <col min="2814" max="2815" width="9.1640625" customWidth="1"/>
    <col min="2816" max="2816" width="8.33203125" customWidth="1"/>
    <col min="2817" max="2817" width="10" customWidth="1"/>
    <col min="2818" max="2818" width="10.83203125" customWidth="1"/>
    <col min="2819" max="2819" width="10.5" customWidth="1"/>
    <col min="2820" max="2820" width="9.6640625" bestFit="1" customWidth="1"/>
    <col min="2821" max="2821" width="10" customWidth="1"/>
    <col min="2822" max="2822" width="9.1640625" customWidth="1"/>
    <col min="2823" max="2823" width="7.5" customWidth="1"/>
    <col min="3068" max="3068" width="13" customWidth="1"/>
    <col min="3069" max="3069" width="10.5" bestFit="1" customWidth="1"/>
    <col min="3070" max="3071" width="9.1640625" customWidth="1"/>
    <col min="3072" max="3072" width="8.33203125" customWidth="1"/>
    <col min="3073" max="3073" width="10" customWidth="1"/>
    <col min="3074" max="3074" width="10.83203125" customWidth="1"/>
    <col min="3075" max="3075" width="10.5" customWidth="1"/>
    <col min="3076" max="3076" width="9.6640625" bestFit="1" customWidth="1"/>
    <col min="3077" max="3077" width="10" customWidth="1"/>
    <col min="3078" max="3078" width="9.1640625" customWidth="1"/>
    <col min="3079" max="3079" width="7.5" customWidth="1"/>
    <col min="3324" max="3324" width="13" customWidth="1"/>
    <col min="3325" max="3325" width="10.5" bestFit="1" customWidth="1"/>
    <col min="3326" max="3327" width="9.1640625" customWidth="1"/>
    <col min="3328" max="3328" width="8.33203125" customWidth="1"/>
    <col min="3329" max="3329" width="10" customWidth="1"/>
    <col min="3330" max="3330" width="10.83203125" customWidth="1"/>
    <col min="3331" max="3331" width="10.5" customWidth="1"/>
    <col min="3332" max="3332" width="9.6640625" bestFit="1" customWidth="1"/>
    <col min="3333" max="3333" width="10" customWidth="1"/>
    <col min="3334" max="3334" width="9.1640625" customWidth="1"/>
    <col min="3335" max="3335" width="7.5" customWidth="1"/>
    <col min="3580" max="3580" width="13" customWidth="1"/>
    <col min="3581" max="3581" width="10.5" bestFit="1" customWidth="1"/>
    <col min="3582" max="3583" width="9.1640625" customWidth="1"/>
    <col min="3584" max="3584" width="8.33203125" customWidth="1"/>
    <col min="3585" max="3585" width="10" customWidth="1"/>
    <col min="3586" max="3586" width="10.83203125" customWidth="1"/>
    <col min="3587" max="3587" width="10.5" customWidth="1"/>
    <col min="3588" max="3588" width="9.6640625" bestFit="1" customWidth="1"/>
    <col min="3589" max="3589" width="10" customWidth="1"/>
    <col min="3590" max="3590" width="9.1640625" customWidth="1"/>
    <col min="3591" max="3591" width="7.5" customWidth="1"/>
    <col min="3836" max="3836" width="13" customWidth="1"/>
    <col min="3837" max="3837" width="10.5" bestFit="1" customWidth="1"/>
    <col min="3838" max="3839" width="9.1640625" customWidth="1"/>
    <col min="3840" max="3840" width="8.33203125" customWidth="1"/>
    <col min="3841" max="3841" width="10" customWidth="1"/>
    <col min="3842" max="3842" width="10.83203125" customWidth="1"/>
    <col min="3843" max="3843" width="10.5" customWidth="1"/>
    <col min="3844" max="3844" width="9.6640625" bestFit="1" customWidth="1"/>
    <col min="3845" max="3845" width="10" customWidth="1"/>
    <col min="3846" max="3846" width="9.1640625" customWidth="1"/>
    <col min="3847" max="3847" width="7.5" customWidth="1"/>
    <col min="4092" max="4092" width="13" customWidth="1"/>
    <col min="4093" max="4093" width="10.5" bestFit="1" customWidth="1"/>
    <col min="4094" max="4095" width="9.1640625" customWidth="1"/>
    <col min="4096" max="4096" width="8.33203125" customWidth="1"/>
    <col min="4097" max="4097" width="10" customWidth="1"/>
    <col min="4098" max="4098" width="10.83203125" customWidth="1"/>
    <col min="4099" max="4099" width="10.5" customWidth="1"/>
    <col min="4100" max="4100" width="9.6640625" bestFit="1" customWidth="1"/>
    <col min="4101" max="4101" width="10" customWidth="1"/>
    <col min="4102" max="4102" width="9.1640625" customWidth="1"/>
    <col min="4103" max="4103" width="7.5" customWidth="1"/>
    <col min="4348" max="4348" width="13" customWidth="1"/>
    <col min="4349" max="4349" width="10.5" bestFit="1" customWidth="1"/>
    <col min="4350" max="4351" width="9.1640625" customWidth="1"/>
    <col min="4352" max="4352" width="8.33203125" customWidth="1"/>
    <col min="4353" max="4353" width="10" customWidth="1"/>
    <col min="4354" max="4354" width="10.83203125" customWidth="1"/>
    <col min="4355" max="4355" width="10.5" customWidth="1"/>
    <col min="4356" max="4356" width="9.6640625" bestFit="1" customWidth="1"/>
    <col min="4357" max="4357" width="10" customWidth="1"/>
    <col min="4358" max="4358" width="9.1640625" customWidth="1"/>
    <col min="4359" max="4359" width="7.5" customWidth="1"/>
    <col min="4604" max="4604" width="13" customWidth="1"/>
    <col min="4605" max="4605" width="10.5" bestFit="1" customWidth="1"/>
    <col min="4606" max="4607" width="9.1640625" customWidth="1"/>
    <col min="4608" max="4608" width="8.33203125" customWidth="1"/>
    <col min="4609" max="4609" width="10" customWidth="1"/>
    <col min="4610" max="4610" width="10.83203125" customWidth="1"/>
    <col min="4611" max="4611" width="10.5" customWidth="1"/>
    <col min="4612" max="4612" width="9.6640625" bestFit="1" customWidth="1"/>
    <col min="4613" max="4613" width="10" customWidth="1"/>
    <col min="4614" max="4614" width="9.1640625" customWidth="1"/>
    <col min="4615" max="4615" width="7.5" customWidth="1"/>
    <col min="4860" max="4860" width="13" customWidth="1"/>
    <col min="4861" max="4861" width="10.5" bestFit="1" customWidth="1"/>
    <col min="4862" max="4863" width="9.1640625" customWidth="1"/>
    <col min="4864" max="4864" width="8.33203125" customWidth="1"/>
    <col min="4865" max="4865" width="10" customWidth="1"/>
    <col min="4866" max="4866" width="10.83203125" customWidth="1"/>
    <col min="4867" max="4867" width="10.5" customWidth="1"/>
    <col min="4868" max="4868" width="9.6640625" bestFit="1" customWidth="1"/>
    <col min="4869" max="4869" width="10" customWidth="1"/>
    <col min="4870" max="4870" width="9.1640625" customWidth="1"/>
    <col min="4871" max="4871" width="7.5" customWidth="1"/>
    <col min="5116" max="5116" width="13" customWidth="1"/>
    <col min="5117" max="5117" width="10.5" bestFit="1" customWidth="1"/>
    <col min="5118" max="5119" width="9.1640625" customWidth="1"/>
    <col min="5120" max="5120" width="8.33203125" customWidth="1"/>
    <col min="5121" max="5121" width="10" customWidth="1"/>
    <col min="5122" max="5122" width="10.83203125" customWidth="1"/>
    <col min="5123" max="5123" width="10.5" customWidth="1"/>
    <col min="5124" max="5124" width="9.6640625" bestFit="1" customWidth="1"/>
    <col min="5125" max="5125" width="10" customWidth="1"/>
    <col min="5126" max="5126" width="9.1640625" customWidth="1"/>
    <col min="5127" max="5127" width="7.5" customWidth="1"/>
    <col min="5372" max="5372" width="13" customWidth="1"/>
    <col min="5373" max="5373" width="10.5" bestFit="1" customWidth="1"/>
    <col min="5374" max="5375" width="9.1640625" customWidth="1"/>
    <col min="5376" max="5376" width="8.33203125" customWidth="1"/>
    <col min="5377" max="5377" width="10" customWidth="1"/>
    <col min="5378" max="5378" width="10.83203125" customWidth="1"/>
    <col min="5379" max="5379" width="10.5" customWidth="1"/>
    <col min="5380" max="5380" width="9.6640625" bestFit="1" customWidth="1"/>
    <col min="5381" max="5381" width="10" customWidth="1"/>
    <col min="5382" max="5382" width="9.1640625" customWidth="1"/>
    <col min="5383" max="5383" width="7.5" customWidth="1"/>
    <col min="5628" max="5628" width="13" customWidth="1"/>
    <col min="5629" max="5629" width="10.5" bestFit="1" customWidth="1"/>
    <col min="5630" max="5631" width="9.1640625" customWidth="1"/>
    <col min="5632" max="5632" width="8.33203125" customWidth="1"/>
    <col min="5633" max="5633" width="10" customWidth="1"/>
    <col min="5634" max="5634" width="10.83203125" customWidth="1"/>
    <col min="5635" max="5635" width="10.5" customWidth="1"/>
    <col min="5636" max="5636" width="9.6640625" bestFit="1" customWidth="1"/>
    <col min="5637" max="5637" width="10" customWidth="1"/>
    <col min="5638" max="5638" width="9.1640625" customWidth="1"/>
    <col min="5639" max="5639" width="7.5" customWidth="1"/>
    <col min="5884" max="5884" width="13" customWidth="1"/>
    <col min="5885" max="5885" width="10.5" bestFit="1" customWidth="1"/>
    <col min="5886" max="5887" width="9.1640625" customWidth="1"/>
    <col min="5888" max="5888" width="8.33203125" customWidth="1"/>
    <col min="5889" max="5889" width="10" customWidth="1"/>
    <col min="5890" max="5890" width="10.83203125" customWidth="1"/>
    <col min="5891" max="5891" width="10.5" customWidth="1"/>
    <col min="5892" max="5892" width="9.6640625" bestFit="1" customWidth="1"/>
    <col min="5893" max="5893" width="10" customWidth="1"/>
    <col min="5894" max="5894" width="9.1640625" customWidth="1"/>
    <col min="5895" max="5895" width="7.5" customWidth="1"/>
    <col min="6140" max="6140" width="13" customWidth="1"/>
    <col min="6141" max="6141" width="10.5" bestFit="1" customWidth="1"/>
    <col min="6142" max="6143" width="9.1640625" customWidth="1"/>
    <col min="6144" max="6144" width="8.33203125" customWidth="1"/>
    <col min="6145" max="6145" width="10" customWidth="1"/>
    <col min="6146" max="6146" width="10.83203125" customWidth="1"/>
    <col min="6147" max="6147" width="10.5" customWidth="1"/>
    <col min="6148" max="6148" width="9.6640625" bestFit="1" customWidth="1"/>
    <col min="6149" max="6149" width="10" customWidth="1"/>
    <col min="6150" max="6150" width="9.1640625" customWidth="1"/>
    <col min="6151" max="6151" width="7.5" customWidth="1"/>
    <col min="6396" max="6396" width="13" customWidth="1"/>
    <col min="6397" max="6397" width="10.5" bestFit="1" customWidth="1"/>
    <col min="6398" max="6399" width="9.1640625" customWidth="1"/>
    <col min="6400" max="6400" width="8.33203125" customWidth="1"/>
    <col min="6401" max="6401" width="10" customWidth="1"/>
    <col min="6402" max="6402" width="10.83203125" customWidth="1"/>
    <col min="6403" max="6403" width="10.5" customWidth="1"/>
    <col min="6404" max="6404" width="9.6640625" bestFit="1" customWidth="1"/>
    <col min="6405" max="6405" width="10" customWidth="1"/>
    <col min="6406" max="6406" width="9.1640625" customWidth="1"/>
    <col min="6407" max="6407" width="7.5" customWidth="1"/>
    <col min="6652" max="6652" width="13" customWidth="1"/>
    <col min="6653" max="6653" width="10.5" bestFit="1" customWidth="1"/>
    <col min="6654" max="6655" width="9.1640625" customWidth="1"/>
    <col min="6656" max="6656" width="8.33203125" customWidth="1"/>
    <col min="6657" max="6657" width="10" customWidth="1"/>
    <col min="6658" max="6658" width="10.83203125" customWidth="1"/>
    <col min="6659" max="6659" width="10.5" customWidth="1"/>
    <col min="6660" max="6660" width="9.6640625" bestFit="1" customWidth="1"/>
    <col min="6661" max="6661" width="10" customWidth="1"/>
    <col min="6662" max="6662" width="9.1640625" customWidth="1"/>
    <col min="6663" max="6663" width="7.5" customWidth="1"/>
    <col min="6908" max="6908" width="13" customWidth="1"/>
    <col min="6909" max="6909" width="10.5" bestFit="1" customWidth="1"/>
    <col min="6910" max="6911" width="9.1640625" customWidth="1"/>
    <col min="6912" max="6912" width="8.33203125" customWidth="1"/>
    <col min="6913" max="6913" width="10" customWidth="1"/>
    <col min="6914" max="6914" width="10.83203125" customWidth="1"/>
    <col min="6915" max="6915" width="10.5" customWidth="1"/>
    <col min="6916" max="6916" width="9.6640625" bestFit="1" customWidth="1"/>
    <col min="6917" max="6917" width="10" customWidth="1"/>
    <col min="6918" max="6918" width="9.1640625" customWidth="1"/>
    <col min="6919" max="6919" width="7.5" customWidth="1"/>
    <col min="7164" max="7164" width="13" customWidth="1"/>
    <col min="7165" max="7165" width="10.5" bestFit="1" customWidth="1"/>
    <col min="7166" max="7167" width="9.1640625" customWidth="1"/>
    <col min="7168" max="7168" width="8.33203125" customWidth="1"/>
    <col min="7169" max="7169" width="10" customWidth="1"/>
    <col min="7170" max="7170" width="10.83203125" customWidth="1"/>
    <col min="7171" max="7171" width="10.5" customWidth="1"/>
    <col min="7172" max="7172" width="9.6640625" bestFit="1" customWidth="1"/>
    <col min="7173" max="7173" width="10" customWidth="1"/>
    <col min="7174" max="7174" width="9.1640625" customWidth="1"/>
    <col min="7175" max="7175" width="7.5" customWidth="1"/>
    <col min="7420" max="7420" width="13" customWidth="1"/>
    <col min="7421" max="7421" width="10.5" bestFit="1" customWidth="1"/>
    <col min="7422" max="7423" width="9.1640625" customWidth="1"/>
    <col min="7424" max="7424" width="8.33203125" customWidth="1"/>
    <col min="7425" max="7425" width="10" customWidth="1"/>
    <col min="7426" max="7426" width="10.83203125" customWidth="1"/>
    <col min="7427" max="7427" width="10.5" customWidth="1"/>
    <col min="7428" max="7428" width="9.6640625" bestFit="1" customWidth="1"/>
    <col min="7429" max="7429" width="10" customWidth="1"/>
    <col min="7430" max="7430" width="9.1640625" customWidth="1"/>
    <col min="7431" max="7431" width="7.5" customWidth="1"/>
    <col min="7676" max="7676" width="13" customWidth="1"/>
    <col min="7677" max="7677" width="10.5" bestFit="1" customWidth="1"/>
    <col min="7678" max="7679" width="9.1640625" customWidth="1"/>
    <col min="7680" max="7680" width="8.33203125" customWidth="1"/>
    <col min="7681" max="7681" width="10" customWidth="1"/>
    <col min="7682" max="7682" width="10.83203125" customWidth="1"/>
    <col min="7683" max="7683" width="10.5" customWidth="1"/>
    <col min="7684" max="7684" width="9.6640625" bestFit="1" customWidth="1"/>
    <col min="7685" max="7685" width="10" customWidth="1"/>
    <col min="7686" max="7686" width="9.1640625" customWidth="1"/>
    <col min="7687" max="7687" width="7.5" customWidth="1"/>
    <col min="7932" max="7932" width="13" customWidth="1"/>
    <col min="7933" max="7933" width="10.5" bestFit="1" customWidth="1"/>
    <col min="7934" max="7935" width="9.1640625" customWidth="1"/>
    <col min="7936" max="7936" width="8.33203125" customWidth="1"/>
    <col min="7937" max="7937" width="10" customWidth="1"/>
    <col min="7938" max="7938" width="10.83203125" customWidth="1"/>
    <col min="7939" max="7939" width="10.5" customWidth="1"/>
    <col min="7940" max="7940" width="9.6640625" bestFit="1" customWidth="1"/>
    <col min="7941" max="7941" width="10" customWidth="1"/>
    <col min="7942" max="7942" width="9.1640625" customWidth="1"/>
    <col min="7943" max="7943" width="7.5" customWidth="1"/>
    <col min="8188" max="8188" width="13" customWidth="1"/>
    <col min="8189" max="8189" width="10.5" bestFit="1" customWidth="1"/>
    <col min="8190" max="8191" width="9.1640625" customWidth="1"/>
    <col min="8192" max="8192" width="8.33203125" customWidth="1"/>
    <col min="8193" max="8193" width="10" customWidth="1"/>
    <col min="8194" max="8194" width="10.83203125" customWidth="1"/>
    <col min="8195" max="8195" width="10.5" customWidth="1"/>
    <col min="8196" max="8196" width="9.6640625" bestFit="1" customWidth="1"/>
    <col min="8197" max="8197" width="10" customWidth="1"/>
    <col min="8198" max="8198" width="9.1640625" customWidth="1"/>
    <col min="8199" max="8199" width="7.5" customWidth="1"/>
    <col min="8444" max="8444" width="13" customWidth="1"/>
    <col min="8445" max="8445" width="10.5" bestFit="1" customWidth="1"/>
    <col min="8446" max="8447" width="9.1640625" customWidth="1"/>
    <col min="8448" max="8448" width="8.33203125" customWidth="1"/>
    <col min="8449" max="8449" width="10" customWidth="1"/>
    <col min="8450" max="8450" width="10.83203125" customWidth="1"/>
    <col min="8451" max="8451" width="10.5" customWidth="1"/>
    <col min="8452" max="8452" width="9.6640625" bestFit="1" customWidth="1"/>
    <col min="8453" max="8453" width="10" customWidth="1"/>
    <col min="8454" max="8454" width="9.1640625" customWidth="1"/>
    <col min="8455" max="8455" width="7.5" customWidth="1"/>
    <col min="8700" max="8700" width="13" customWidth="1"/>
    <col min="8701" max="8701" width="10.5" bestFit="1" customWidth="1"/>
    <col min="8702" max="8703" width="9.1640625" customWidth="1"/>
    <col min="8704" max="8704" width="8.33203125" customWidth="1"/>
    <col min="8705" max="8705" width="10" customWidth="1"/>
    <col min="8706" max="8706" width="10.83203125" customWidth="1"/>
    <col min="8707" max="8707" width="10.5" customWidth="1"/>
    <col min="8708" max="8708" width="9.6640625" bestFit="1" customWidth="1"/>
    <col min="8709" max="8709" width="10" customWidth="1"/>
    <col min="8710" max="8710" width="9.1640625" customWidth="1"/>
    <col min="8711" max="8711" width="7.5" customWidth="1"/>
    <col min="8956" max="8956" width="13" customWidth="1"/>
    <col min="8957" max="8957" width="10.5" bestFit="1" customWidth="1"/>
    <col min="8958" max="8959" width="9.1640625" customWidth="1"/>
    <col min="8960" max="8960" width="8.33203125" customWidth="1"/>
    <col min="8961" max="8961" width="10" customWidth="1"/>
    <col min="8962" max="8962" width="10.83203125" customWidth="1"/>
    <col min="8963" max="8963" width="10.5" customWidth="1"/>
    <col min="8964" max="8964" width="9.6640625" bestFit="1" customWidth="1"/>
    <col min="8965" max="8965" width="10" customWidth="1"/>
    <col min="8966" max="8966" width="9.1640625" customWidth="1"/>
    <col min="8967" max="8967" width="7.5" customWidth="1"/>
    <col min="9212" max="9212" width="13" customWidth="1"/>
    <col min="9213" max="9213" width="10.5" bestFit="1" customWidth="1"/>
    <col min="9214" max="9215" width="9.1640625" customWidth="1"/>
    <col min="9216" max="9216" width="8.33203125" customWidth="1"/>
    <col min="9217" max="9217" width="10" customWidth="1"/>
    <col min="9218" max="9218" width="10.83203125" customWidth="1"/>
    <col min="9219" max="9219" width="10.5" customWidth="1"/>
    <col min="9220" max="9220" width="9.6640625" bestFit="1" customWidth="1"/>
    <col min="9221" max="9221" width="10" customWidth="1"/>
    <col min="9222" max="9222" width="9.1640625" customWidth="1"/>
    <col min="9223" max="9223" width="7.5" customWidth="1"/>
    <col min="9468" max="9468" width="13" customWidth="1"/>
    <col min="9469" max="9469" width="10.5" bestFit="1" customWidth="1"/>
    <col min="9470" max="9471" width="9.1640625" customWidth="1"/>
    <col min="9472" max="9472" width="8.33203125" customWidth="1"/>
    <col min="9473" max="9473" width="10" customWidth="1"/>
    <col min="9474" max="9474" width="10.83203125" customWidth="1"/>
    <col min="9475" max="9475" width="10.5" customWidth="1"/>
    <col min="9476" max="9476" width="9.6640625" bestFit="1" customWidth="1"/>
    <col min="9477" max="9477" width="10" customWidth="1"/>
    <col min="9478" max="9478" width="9.1640625" customWidth="1"/>
    <col min="9479" max="9479" width="7.5" customWidth="1"/>
    <col min="9724" max="9724" width="13" customWidth="1"/>
    <col min="9725" max="9725" width="10.5" bestFit="1" customWidth="1"/>
    <col min="9726" max="9727" width="9.1640625" customWidth="1"/>
    <col min="9728" max="9728" width="8.33203125" customWidth="1"/>
    <col min="9729" max="9729" width="10" customWidth="1"/>
    <col min="9730" max="9730" width="10.83203125" customWidth="1"/>
    <col min="9731" max="9731" width="10.5" customWidth="1"/>
    <col min="9732" max="9732" width="9.6640625" bestFit="1" customWidth="1"/>
    <col min="9733" max="9733" width="10" customWidth="1"/>
    <col min="9734" max="9734" width="9.1640625" customWidth="1"/>
    <col min="9735" max="9735" width="7.5" customWidth="1"/>
    <col min="9980" max="9980" width="13" customWidth="1"/>
    <col min="9981" max="9981" width="10.5" bestFit="1" customWidth="1"/>
    <col min="9982" max="9983" width="9.1640625" customWidth="1"/>
    <col min="9984" max="9984" width="8.33203125" customWidth="1"/>
    <col min="9985" max="9985" width="10" customWidth="1"/>
    <col min="9986" max="9986" width="10.83203125" customWidth="1"/>
    <col min="9987" max="9987" width="10.5" customWidth="1"/>
    <col min="9988" max="9988" width="9.6640625" bestFit="1" customWidth="1"/>
    <col min="9989" max="9989" width="10" customWidth="1"/>
    <col min="9990" max="9990" width="9.1640625" customWidth="1"/>
    <col min="9991" max="9991" width="7.5" customWidth="1"/>
    <col min="10236" max="10236" width="13" customWidth="1"/>
    <col min="10237" max="10237" width="10.5" bestFit="1" customWidth="1"/>
    <col min="10238" max="10239" width="9.1640625" customWidth="1"/>
    <col min="10240" max="10240" width="8.33203125" customWidth="1"/>
    <col min="10241" max="10241" width="10" customWidth="1"/>
    <col min="10242" max="10242" width="10.83203125" customWidth="1"/>
    <col min="10243" max="10243" width="10.5" customWidth="1"/>
    <col min="10244" max="10244" width="9.6640625" bestFit="1" customWidth="1"/>
    <col min="10245" max="10245" width="10" customWidth="1"/>
    <col min="10246" max="10246" width="9.1640625" customWidth="1"/>
    <col min="10247" max="10247" width="7.5" customWidth="1"/>
    <col min="10492" max="10492" width="13" customWidth="1"/>
    <col min="10493" max="10493" width="10.5" bestFit="1" customWidth="1"/>
    <col min="10494" max="10495" width="9.1640625" customWidth="1"/>
    <col min="10496" max="10496" width="8.33203125" customWidth="1"/>
    <col min="10497" max="10497" width="10" customWidth="1"/>
    <col min="10498" max="10498" width="10.83203125" customWidth="1"/>
    <col min="10499" max="10499" width="10.5" customWidth="1"/>
    <col min="10500" max="10500" width="9.6640625" bestFit="1" customWidth="1"/>
    <col min="10501" max="10501" width="10" customWidth="1"/>
    <col min="10502" max="10502" width="9.1640625" customWidth="1"/>
    <col min="10503" max="10503" width="7.5" customWidth="1"/>
    <col min="10748" max="10748" width="13" customWidth="1"/>
    <col min="10749" max="10749" width="10.5" bestFit="1" customWidth="1"/>
    <col min="10750" max="10751" width="9.1640625" customWidth="1"/>
    <col min="10752" max="10752" width="8.33203125" customWidth="1"/>
    <col min="10753" max="10753" width="10" customWidth="1"/>
    <col min="10754" max="10754" width="10.83203125" customWidth="1"/>
    <col min="10755" max="10755" width="10.5" customWidth="1"/>
    <col min="10756" max="10756" width="9.6640625" bestFit="1" customWidth="1"/>
    <col min="10757" max="10757" width="10" customWidth="1"/>
    <col min="10758" max="10758" width="9.1640625" customWidth="1"/>
    <col min="10759" max="10759" width="7.5" customWidth="1"/>
    <col min="11004" max="11004" width="13" customWidth="1"/>
    <col min="11005" max="11005" width="10.5" bestFit="1" customWidth="1"/>
    <col min="11006" max="11007" width="9.1640625" customWidth="1"/>
    <col min="11008" max="11008" width="8.33203125" customWidth="1"/>
    <col min="11009" max="11009" width="10" customWidth="1"/>
    <col min="11010" max="11010" width="10.83203125" customWidth="1"/>
    <col min="11011" max="11011" width="10.5" customWidth="1"/>
    <col min="11012" max="11012" width="9.6640625" bestFit="1" customWidth="1"/>
    <col min="11013" max="11013" width="10" customWidth="1"/>
    <col min="11014" max="11014" width="9.1640625" customWidth="1"/>
    <col min="11015" max="11015" width="7.5" customWidth="1"/>
    <col min="11260" max="11260" width="13" customWidth="1"/>
    <col min="11261" max="11261" width="10.5" bestFit="1" customWidth="1"/>
    <col min="11262" max="11263" width="9.1640625" customWidth="1"/>
    <col min="11264" max="11264" width="8.33203125" customWidth="1"/>
    <col min="11265" max="11265" width="10" customWidth="1"/>
    <col min="11266" max="11266" width="10.83203125" customWidth="1"/>
    <col min="11267" max="11267" width="10.5" customWidth="1"/>
    <col min="11268" max="11268" width="9.6640625" bestFit="1" customWidth="1"/>
    <col min="11269" max="11269" width="10" customWidth="1"/>
    <col min="11270" max="11270" width="9.1640625" customWidth="1"/>
    <col min="11271" max="11271" width="7.5" customWidth="1"/>
    <col min="11516" max="11516" width="13" customWidth="1"/>
    <col min="11517" max="11517" width="10.5" bestFit="1" customWidth="1"/>
    <col min="11518" max="11519" width="9.1640625" customWidth="1"/>
    <col min="11520" max="11520" width="8.33203125" customWidth="1"/>
    <col min="11521" max="11521" width="10" customWidth="1"/>
    <col min="11522" max="11522" width="10.83203125" customWidth="1"/>
    <col min="11523" max="11523" width="10.5" customWidth="1"/>
    <col min="11524" max="11524" width="9.6640625" bestFit="1" customWidth="1"/>
    <col min="11525" max="11525" width="10" customWidth="1"/>
    <col min="11526" max="11526" width="9.1640625" customWidth="1"/>
    <col min="11527" max="11527" width="7.5" customWidth="1"/>
    <col min="11772" max="11772" width="13" customWidth="1"/>
    <col min="11773" max="11773" width="10.5" bestFit="1" customWidth="1"/>
    <col min="11774" max="11775" width="9.1640625" customWidth="1"/>
    <col min="11776" max="11776" width="8.33203125" customWidth="1"/>
    <col min="11777" max="11777" width="10" customWidth="1"/>
    <col min="11778" max="11778" width="10.83203125" customWidth="1"/>
    <col min="11779" max="11779" width="10.5" customWidth="1"/>
    <col min="11780" max="11780" width="9.6640625" bestFit="1" customWidth="1"/>
    <col min="11781" max="11781" width="10" customWidth="1"/>
    <col min="11782" max="11782" width="9.1640625" customWidth="1"/>
    <col min="11783" max="11783" width="7.5" customWidth="1"/>
    <col min="12028" max="12028" width="13" customWidth="1"/>
    <col min="12029" max="12029" width="10.5" bestFit="1" customWidth="1"/>
    <col min="12030" max="12031" width="9.1640625" customWidth="1"/>
    <col min="12032" max="12032" width="8.33203125" customWidth="1"/>
    <col min="12033" max="12033" width="10" customWidth="1"/>
    <col min="12034" max="12034" width="10.83203125" customWidth="1"/>
    <col min="12035" max="12035" width="10.5" customWidth="1"/>
    <col min="12036" max="12036" width="9.6640625" bestFit="1" customWidth="1"/>
    <col min="12037" max="12037" width="10" customWidth="1"/>
    <col min="12038" max="12038" width="9.1640625" customWidth="1"/>
    <col min="12039" max="12039" width="7.5" customWidth="1"/>
    <col min="12284" max="12284" width="13" customWidth="1"/>
    <col min="12285" max="12285" width="10.5" bestFit="1" customWidth="1"/>
    <col min="12286" max="12287" width="9.1640625" customWidth="1"/>
    <col min="12288" max="12288" width="8.33203125" customWidth="1"/>
    <col min="12289" max="12289" width="10" customWidth="1"/>
    <col min="12290" max="12290" width="10.83203125" customWidth="1"/>
    <col min="12291" max="12291" width="10.5" customWidth="1"/>
    <col min="12292" max="12292" width="9.6640625" bestFit="1" customWidth="1"/>
    <col min="12293" max="12293" width="10" customWidth="1"/>
    <col min="12294" max="12294" width="9.1640625" customWidth="1"/>
    <col min="12295" max="12295" width="7.5" customWidth="1"/>
    <col min="12540" max="12540" width="13" customWidth="1"/>
    <col min="12541" max="12541" width="10.5" bestFit="1" customWidth="1"/>
    <col min="12542" max="12543" width="9.1640625" customWidth="1"/>
    <col min="12544" max="12544" width="8.33203125" customWidth="1"/>
    <col min="12545" max="12545" width="10" customWidth="1"/>
    <col min="12546" max="12546" width="10.83203125" customWidth="1"/>
    <col min="12547" max="12547" width="10.5" customWidth="1"/>
    <col min="12548" max="12548" width="9.6640625" bestFit="1" customWidth="1"/>
    <col min="12549" max="12549" width="10" customWidth="1"/>
    <col min="12550" max="12550" width="9.1640625" customWidth="1"/>
    <col min="12551" max="12551" width="7.5" customWidth="1"/>
    <col min="12796" max="12796" width="13" customWidth="1"/>
    <col min="12797" max="12797" width="10.5" bestFit="1" customWidth="1"/>
    <col min="12798" max="12799" width="9.1640625" customWidth="1"/>
    <col min="12800" max="12800" width="8.33203125" customWidth="1"/>
    <col min="12801" max="12801" width="10" customWidth="1"/>
    <col min="12802" max="12802" width="10.83203125" customWidth="1"/>
    <col min="12803" max="12803" width="10.5" customWidth="1"/>
    <col min="12804" max="12804" width="9.6640625" bestFit="1" customWidth="1"/>
    <col min="12805" max="12805" width="10" customWidth="1"/>
    <col min="12806" max="12806" width="9.1640625" customWidth="1"/>
    <col min="12807" max="12807" width="7.5" customWidth="1"/>
    <col min="13052" max="13052" width="13" customWidth="1"/>
    <col min="13053" max="13053" width="10.5" bestFit="1" customWidth="1"/>
    <col min="13054" max="13055" width="9.1640625" customWidth="1"/>
    <col min="13056" max="13056" width="8.33203125" customWidth="1"/>
    <col min="13057" max="13057" width="10" customWidth="1"/>
    <col min="13058" max="13058" width="10.83203125" customWidth="1"/>
    <col min="13059" max="13059" width="10.5" customWidth="1"/>
    <col min="13060" max="13060" width="9.6640625" bestFit="1" customWidth="1"/>
    <col min="13061" max="13061" width="10" customWidth="1"/>
    <col min="13062" max="13062" width="9.1640625" customWidth="1"/>
    <col min="13063" max="13063" width="7.5" customWidth="1"/>
    <col min="13308" max="13308" width="13" customWidth="1"/>
    <col min="13309" max="13309" width="10.5" bestFit="1" customWidth="1"/>
    <col min="13310" max="13311" width="9.1640625" customWidth="1"/>
    <col min="13312" max="13312" width="8.33203125" customWidth="1"/>
    <col min="13313" max="13313" width="10" customWidth="1"/>
    <col min="13314" max="13314" width="10.83203125" customWidth="1"/>
    <col min="13315" max="13315" width="10.5" customWidth="1"/>
    <col min="13316" max="13316" width="9.6640625" bestFit="1" customWidth="1"/>
    <col min="13317" max="13317" width="10" customWidth="1"/>
    <col min="13318" max="13318" width="9.1640625" customWidth="1"/>
    <col min="13319" max="13319" width="7.5" customWidth="1"/>
    <col min="13564" max="13564" width="13" customWidth="1"/>
    <col min="13565" max="13565" width="10.5" bestFit="1" customWidth="1"/>
    <col min="13566" max="13567" width="9.1640625" customWidth="1"/>
    <col min="13568" max="13568" width="8.33203125" customWidth="1"/>
    <col min="13569" max="13569" width="10" customWidth="1"/>
    <col min="13570" max="13570" width="10.83203125" customWidth="1"/>
    <col min="13571" max="13571" width="10.5" customWidth="1"/>
    <col min="13572" max="13572" width="9.6640625" bestFit="1" customWidth="1"/>
    <col min="13573" max="13573" width="10" customWidth="1"/>
    <col min="13574" max="13574" width="9.1640625" customWidth="1"/>
    <col min="13575" max="13575" width="7.5" customWidth="1"/>
    <col min="13820" max="13820" width="13" customWidth="1"/>
    <col min="13821" max="13821" width="10.5" bestFit="1" customWidth="1"/>
    <col min="13822" max="13823" width="9.1640625" customWidth="1"/>
    <col min="13824" max="13824" width="8.33203125" customWidth="1"/>
    <col min="13825" max="13825" width="10" customWidth="1"/>
    <col min="13826" max="13826" width="10.83203125" customWidth="1"/>
    <col min="13827" max="13827" width="10.5" customWidth="1"/>
    <col min="13828" max="13828" width="9.6640625" bestFit="1" customWidth="1"/>
    <col min="13829" max="13829" width="10" customWidth="1"/>
    <col min="13830" max="13830" width="9.1640625" customWidth="1"/>
    <col min="13831" max="13831" width="7.5" customWidth="1"/>
    <col min="14076" max="14076" width="13" customWidth="1"/>
    <col min="14077" max="14077" width="10.5" bestFit="1" customWidth="1"/>
    <col min="14078" max="14079" width="9.1640625" customWidth="1"/>
    <col min="14080" max="14080" width="8.33203125" customWidth="1"/>
    <col min="14081" max="14081" width="10" customWidth="1"/>
    <col min="14082" max="14082" width="10.83203125" customWidth="1"/>
    <col min="14083" max="14083" width="10.5" customWidth="1"/>
    <col min="14084" max="14084" width="9.6640625" bestFit="1" customWidth="1"/>
    <col min="14085" max="14085" width="10" customWidth="1"/>
    <col min="14086" max="14086" width="9.1640625" customWidth="1"/>
    <col min="14087" max="14087" width="7.5" customWidth="1"/>
    <col min="14332" max="14332" width="13" customWidth="1"/>
    <col min="14333" max="14333" width="10.5" bestFit="1" customWidth="1"/>
    <col min="14334" max="14335" width="9.1640625" customWidth="1"/>
    <col min="14336" max="14336" width="8.33203125" customWidth="1"/>
    <col min="14337" max="14337" width="10" customWidth="1"/>
    <col min="14338" max="14338" width="10.83203125" customWidth="1"/>
    <col min="14339" max="14339" width="10.5" customWidth="1"/>
    <col min="14340" max="14340" width="9.6640625" bestFit="1" customWidth="1"/>
    <col min="14341" max="14341" width="10" customWidth="1"/>
    <col min="14342" max="14342" width="9.1640625" customWidth="1"/>
    <col min="14343" max="14343" width="7.5" customWidth="1"/>
    <col min="14588" max="14588" width="13" customWidth="1"/>
    <col min="14589" max="14589" width="10.5" bestFit="1" customWidth="1"/>
    <col min="14590" max="14591" width="9.1640625" customWidth="1"/>
    <col min="14592" max="14592" width="8.33203125" customWidth="1"/>
    <col min="14593" max="14593" width="10" customWidth="1"/>
    <col min="14594" max="14594" width="10.83203125" customWidth="1"/>
    <col min="14595" max="14595" width="10.5" customWidth="1"/>
    <col min="14596" max="14596" width="9.6640625" bestFit="1" customWidth="1"/>
    <col min="14597" max="14597" width="10" customWidth="1"/>
    <col min="14598" max="14598" width="9.1640625" customWidth="1"/>
    <col min="14599" max="14599" width="7.5" customWidth="1"/>
    <col min="14844" max="14844" width="13" customWidth="1"/>
    <col min="14845" max="14845" width="10.5" bestFit="1" customWidth="1"/>
    <col min="14846" max="14847" width="9.1640625" customWidth="1"/>
    <col min="14848" max="14848" width="8.33203125" customWidth="1"/>
    <col min="14849" max="14849" width="10" customWidth="1"/>
    <col min="14850" max="14850" width="10.83203125" customWidth="1"/>
    <col min="14851" max="14851" width="10.5" customWidth="1"/>
    <col min="14852" max="14852" width="9.6640625" bestFit="1" customWidth="1"/>
    <col min="14853" max="14853" width="10" customWidth="1"/>
    <col min="14854" max="14854" width="9.1640625" customWidth="1"/>
    <col min="14855" max="14855" width="7.5" customWidth="1"/>
    <col min="15100" max="15100" width="13" customWidth="1"/>
    <col min="15101" max="15101" width="10.5" bestFit="1" customWidth="1"/>
    <col min="15102" max="15103" width="9.1640625" customWidth="1"/>
    <col min="15104" max="15104" width="8.33203125" customWidth="1"/>
    <col min="15105" max="15105" width="10" customWidth="1"/>
    <col min="15106" max="15106" width="10.83203125" customWidth="1"/>
    <col min="15107" max="15107" width="10.5" customWidth="1"/>
    <col min="15108" max="15108" width="9.6640625" bestFit="1" customWidth="1"/>
    <col min="15109" max="15109" width="10" customWidth="1"/>
    <col min="15110" max="15110" width="9.1640625" customWidth="1"/>
    <col min="15111" max="15111" width="7.5" customWidth="1"/>
    <col min="15356" max="15356" width="13" customWidth="1"/>
    <col min="15357" max="15357" width="10.5" bestFit="1" customWidth="1"/>
    <col min="15358" max="15359" width="9.1640625" customWidth="1"/>
    <col min="15360" max="15360" width="8.33203125" customWidth="1"/>
    <col min="15361" max="15361" width="10" customWidth="1"/>
    <col min="15362" max="15362" width="10.83203125" customWidth="1"/>
    <col min="15363" max="15363" width="10.5" customWidth="1"/>
    <col min="15364" max="15364" width="9.6640625" bestFit="1" customWidth="1"/>
    <col min="15365" max="15365" width="10" customWidth="1"/>
    <col min="15366" max="15366" width="9.1640625" customWidth="1"/>
    <col min="15367" max="15367" width="7.5" customWidth="1"/>
    <col min="15612" max="15612" width="13" customWidth="1"/>
    <col min="15613" max="15613" width="10.5" bestFit="1" customWidth="1"/>
    <col min="15614" max="15615" width="9.1640625" customWidth="1"/>
    <col min="15616" max="15616" width="8.33203125" customWidth="1"/>
    <col min="15617" max="15617" width="10" customWidth="1"/>
    <col min="15618" max="15618" width="10.83203125" customWidth="1"/>
    <col min="15619" max="15619" width="10.5" customWidth="1"/>
    <col min="15620" max="15620" width="9.6640625" bestFit="1" customWidth="1"/>
    <col min="15621" max="15621" width="10" customWidth="1"/>
    <col min="15622" max="15622" width="9.1640625" customWidth="1"/>
    <col min="15623" max="15623" width="7.5" customWidth="1"/>
    <col min="15868" max="15868" width="13" customWidth="1"/>
    <col min="15869" max="15869" width="10.5" bestFit="1" customWidth="1"/>
    <col min="15870" max="15871" width="9.1640625" customWidth="1"/>
    <col min="15872" max="15872" width="8.33203125" customWidth="1"/>
    <col min="15873" max="15873" width="10" customWidth="1"/>
    <col min="15874" max="15874" width="10.83203125" customWidth="1"/>
    <col min="15875" max="15875" width="10.5" customWidth="1"/>
    <col min="15876" max="15876" width="9.6640625" bestFit="1" customWidth="1"/>
    <col min="15877" max="15877" width="10" customWidth="1"/>
    <col min="15878" max="15878" width="9.1640625" customWidth="1"/>
    <col min="15879" max="15879" width="7.5" customWidth="1"/>
    <col min="16124" max="16124" width="13" customWidth="1"/>
    <col min="16125" max="16125" width="10.5" bestFit="1" customWidth="1"/>
    <col min="16126" max="16127" width="9.1640625" customWidth="1"/>
    <col min="16128" max="16128" width="8.33203125" customWidth="1"/>
    <col min="16129" max="16129" width="10" customWidth="1"/>
    <col min="16130" max="16130" width="10.83203125" customWidth="1"/>
    <col min="16131" max="16131" width="10.5" customWidth="1"/>
    <col min="16132" max="16132" width="9.6640625" bestFit="1" customWidth="1"/>
    <col min="16133" max="16133" width="10" customWidth="1"/>
    <col min="16134" max="16134" width="9.1640625" customWidth="1"/>
    <col min="16135" max="16135" width="7.5" customWidth="1"/>
  </cols>
  <sheetData>
    <row r="1" spans="1:11" s="962" customFormat="1" ht="20.100000000000001" customHeight="1">
      <c r="A1" s="5" t="s">
        <v>102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173" customFormat="1" ht="20.100000000000001" customHeight="1">
      <c r="A2" s="71" t="s">
        <v>155</v>
      </c>
      <c r="G2" s="81" t="s">
        <v>162</v>
      </c>
      <c r="H2" s="81"/>
      <c r="I2" s="81"/>
      <c r="J2" s="81"/>
      <c r="K2" s="81"/>
    </row>
    <row r="3" spans="1:11" s="228" customFormat="1" ht="20.100000000000001" customHeight="1">
      <c r="A3" s="481" t="s">
        <v>79</v>
      </c>
      <c r="B3" s="965" t="s">
        <v>169</v>
      </c>
      <c r="C3" s="968"/>
      <c r="D3" s="968"/>
      <c r="E3" s="968"/>
      <c r="F3" s="968"/>
      <c r="G3" s="972"/>
      <c r="H3" s="965" t="s">
        <v>173</v>
      </c>
      <c r="I3" s="968"/>
      <c r="J3" s="968"/>
      <c r="K3" s="976"/>
    </row>
    <row r="4" spans="1:11" s="228" customFormat="1" ht="20.100000000000001" customHeight="1">
      <c r="A4" s="482"/>
      <c r="B4" s="966" t="s">
        <v>91</v>
      </c>
      <c r="C4" s="969"/>
      <c r="D4" s="969"/>
      <c r="E4" s="970"/>
      <c r="F4" s="77" t="s">
        <v>47</v>
      </c>
      <c r="G4" s="77" t="s">
        <v>222</v>
      </c>
      <c r="H4" s="77" t="s">
        <v>174</v>
      </c>
      <c r="I4" s="974" t="s">
        <v>66</v>
      </c>
      <c r="J4" s="974" t="s">
        <v>176</v>
      </c>
      <c r="K4" s="977" t="s">
        <v>178</v>
      </c>
    </row>
    <row r="5" spans="1:11" s="228" customFormat="1" ht="20.100000000000001" customHeight="1">
      <c r="A5" s="483"/>
      <c r="B5" s="967"/>
      <c r="C5" s="63" t="s">
        <v>133</v>
      </c>
      <c r="D5" s="63" t="s">
        <v>86</v>
      </c>
      <c r="E5" s="63" t="s">
        <v>181</v>
      </c>
      <c r="F5" s="971"/>
      <c r="G5" s="971"/>
      <c r="H5" s="971"/>
      <c r="I5" s="975"/>
      <c r="J5" s="975"/>
      <c r="K5" s="978"/>
    </row>
    <row r="6" spans="1:11" ht="20.100000000000001" customHeight="1">
      <c r="A6" s="10" t="s">
        <v>158</v>
      </c>
      <c r="B6" s="922">
        <v>14489</v>
      </c>
      <c r="C6" s="922">
        <v>8764</v>
      </c>
      <c r="D6" s="352">
        <v>5497</v>
      </c>
      <c r="E6" s="288">
        <v>228</v>
      </c>
      <c r="F6" s="922">
        <v>2913</v>
      </c>
      <c r="G6" s="255">
        <v>483</v>
      </c>
      <c r="H6" s="288">
        <v>279</v>
      </c>
      <c r="I6" s="288">
        <v>43</v>
      </c>
      <c r="J6" s="288">
        <v>34</v>
      </c>
      <c r="K6" s="979">
        <v>297</v>
      </c>
    </row>
    <row r="7" spans="1:11" ht="20.100000000000001" customHeight="1">
      <c r="A7" s="530">
        <v>19</v>
      </c>
      <c r="B7" s="428">
        <v>13778</v>
      </c>
      <c r="C7" s="428">
        <v>8341</v>
      </c>
      <c r="D7" s="428">
        <v>5207</v>
      </c>
      <c r="E7" s="428">
        <v>230</v>
      </c>
      <c r="F7" s="428">
        <v>2739</v>
      </c>
      <c r="G7" s="428">
        <v>649</v>
      </c>
      <c r="H7" s="428">
        <v>252</v>
      </c>
      <c r="I7" s="428">
        <v>44</v>
      </c>
      <c r="J7" s="428">
        <v>45</v>
      </c>
      <c r="K7" s="440">
        <v>282</v>
      </c>
    </row>
    <row r="8" spans="1:11" ht="20.100000000000001" customHeight="1">
      <c r="A8" s="530">
        <v>20</v>
      </c>
      <c r="B8" s="428">
        <v>13248</v>
      </c>
      <c r="C8" s="428">
        <v>8106</v>
      </c>
      <c r="D8" s="428">
        <v>4919</v>
      </c>
      <c r="E8" s="428">
        <v>223</v>
      </c>
      <c r="F8" s="428">
        <v>2648</v>
      </c>
      <c r="G8" s="428">
        <v>681</v>
      </c>
      <c r="H8" s="428">
        <v>323</v>
      </c>
      <c r="I8" s="428">
        <v>35</v>
      </c>
      <c r="J8" s="428">
        <v>46</v>
      </c>
      <c r="K8" s="440">
        <v>261</v>
      </c>
    </row>
    <row r="9" spans="1:11" s="173" customFormat="1" ht="20.100000000000001" customHeight="1">
      <c r="A9" s="530">
        <v>21</v>
      </c>
      <c r="B9" s="428">
        <v>12733</v>
      </c>
      <c r="C9" s="428">
        <v>7875</v>
      </c>
      <c r="D9" s="428">
        <v>4665</v>
      </c>
      <c r="E9" s="428">
        <v>193</v>
      </c>
      <c r="F9" s="428">
        <v>2521</v>
      </c>
      <c r="G9" s="428">
        <v>668</v>
      </c>
      <c r="H9" s="428">
        <v>286</v>
      </c>
      <c r="I9" s="428">
        <v>51</v>
      </c>
      <c r="J9" s="428">
        <v>42</v>
      </c>
      <c r="K9" s="440">
        <v>438</v>
      </c>
    </row>
    <row r="10" spans="1:11" s="173" customFormat="1" ht="20.100000000000001" customHeight="1">
      <c r="A10" s="530">
        <v>22</v>
      </c>
      <c r="B10" s="428">
        <v>12230</v>
      </c>
      <c r="C10" s="428">
        <v>7539</v>
      </c>
      <c r="D10" s="428">
        <v>4498</v>
      </c>
      <c r="E10" s="428">
        <v>193</v>
      </c>
      <c r="F10" s="428">
        <v>2709</v>
      </c>
      <c r="G10" s="428">
        <v>671</v>
      </c>
      <c r="H10" s="428">
        <v>238</v>
      </c>
      <c r="I10" s="428">
        <v>42</v>
      </c>
      <c r="J10" s="428">
        <v>36</v>
      </c>
      <c r="K10" s="440">
        <v>212</v>
      </c>
    </row>
    <row r="11" spans="1:11" s="173" customFormat="1" ht="20.100000000000001" customHeight="1">
      <c r="A11" s="530">
        <v>23</v>
      </c>
      <c r="B11" s="428">
        <v>11759</v>
      </c>
      <c r="C11" s="428">
        <v>7274</v>
      </c>
      <c r="D11" s="428">
        <v>4304</v>
      </c>
      <c r="E11" s="428">
        <v>181</v>
      </c>
      <c r="F11" s="428">
        <v>2873</v>
      </c>
      <c r="G11" s="428">
        <v>594</v>
      </c>
      <c r="H11" s="428">
        <v>175</v>
      </c>
      <c r="I11" s="428">
        <v>31</v>
      </c>
      <c r="J11" s="428">
        <v>36</v>
      </c>
      <c r="K11" s="440">
        <v>212</v>
      </c>
    </row>
    <row r="12" spans="1:11" s="173" customFormat="1" ht="20.100000000000001" customHeight="1">
      <c r="A12" s="530">
        <v>24</v>
      </c>
      <c r="B12" s="428">
        <v>11449</v>
      </c>
      <c r="C12" s="428">
        <v>7124</v>
      </c>
      <c r="D12" s="428">
        <v>4167</v>
      </c>
      <c r="E12" s="428">
        <v>158</v>
      </c>
      <c r="F12" s="428">
        <v>2867</v>
      </c>
      <c r="G12" s="428">
        <v>505</v>
      </c>
      <c r="H12" s="428">
        <v>156</v>
      </c>
      <c r="I12" s="428">
        <v>24</v>
      </c>
      <c r="J12" s="428">
        <v>31</v>
      </c>
      <c r="K12" s="440">
        <v>193</v>
      </c>
    </row>
    <row r="13" spans="1:11" s="173" customFormat="1" ht="20.100000000000001" customHeight="1">
      <c r="A13" s="862">
        <v>25</v>
      </c>
      <c r="B13" s="430">
        <v>11114</v>
      </c>
      <c r="C13" s="430">
        <v>6986</v>
      </c>
      <c r="D13" s="430">
        <v>4003</v>
      </c>
      <c r="E13" s="430">
        <v>125</v>
      </c>
      <c r="F13" s="430">
        <v>3071</v>
      </c>
      <c r="G13" s="428">
        <v>488</v>
      </c>
      <c r="H13" s="428">
        <v>228</v>
      </c>
      <c r="I13" s="430">
        <v>34</v>
      </c>
      <c r="J13" s="430">
        <v>39</v>
      </c>
      <c r="K13" s="441">
        <v>209</v>
      </c>
    </row>
    <row r="14" spans="1:11" s="173" customFormat="1" ht="20.100000000000001" customHeight="1">
      <c r="A14" s="913">
        <v>26</v>
      </c>
      <c r="B14" s="428">
        <v>10738</v>
      </c>
      <c r="C14" s="428">
        <v>6745</v>
      </c>
      <c r="D14" s="428">
        <v>3891</v>
      </c>
      <c r="E14" s="428">
        <v>102</v>
      </c>
      <c r="F14" s="428">
        <v>2953</v>
      </c>
      <c r="G14" s="973">
        <v>484</v>
      </c>
      <c r="H14" s="973">
        <v>239</v>
      </c>
      <c r="I14" s="428">
        <v>34</v>
      </c>
      <c r="J14" s="428">
        <v>45</v>
      </c>
      <c r="K14" s="442">
        <v>220</v>
      </c>
    </row>
    <row r="15" spans="1:11" s="173" customFormat="1" ht="20.100000000000001" customHeight="1">
      <c r="A15" s="862">
        <v>27</v>
      </c>
      <c r="B15" s="430">
        <v>10331</v>
      </c>
      <c r="C15" s="430">
        <v>6529</v>
      </c>
      <c r="D15" s="430">
        <v>3710</v>
      </c>
      <c r="E15" s="430">
        <v>92</v>
      </c>
      <c r="F15" s="430">
        <v>2839</v>
      </c>
      <c r="G15" s="430">
        <v>450</v>
      </c>
      <c r="H15" s="430">
        <v>190</v>
      </c>
      <c r="I15" s="430">
        <v>37</v>
      </c>
      <c r="J15" s="430">
        <v>49</v>
      </c>
      <c r="K15" s="441">
        <v>205</v>
      </c>
    </row>
    <row r="16" spans="1:11" s="173" customFormat="1" ht="20.100000000000001" customHeight="1">
      <c r="A16" s="963">
        <v>28</v>
      </c>
      <c r="B16" s="428">
        <v>9814</v>
      </c>
      <c r="C16" s="428">
        <v>6180</v>
      </c>
      <c r="D16" s="428">
        <v>3569</v>
      </c>
      <c r="E16" s="428">
        <v>65</v>
      </c>
      <c r="F16" s="428">
        <v>2868</v>
      </c>
      <c r="G16" s="428">
        <v>393</v>
      </c>
      <c r="H16" s="428">
        <v>161</v>
      </c>
      <c r="I16" s="428">
        <v>55</v>
      </c>
      <c r="J16" s="428">
        <v>36</v>
      </c>
      <c r="K16" s="442">
        <v>214</v>
      </c>
    </row>
    <row r="17" spans="1:11" s="173" customFormat="1" ht="20.100000000000001" customHeight="1">
      <c r="A17" s="963">
        <v>29</v>
      </c>
      <c r="B17" s="428">
        <v>9395</v>
      </c>
      <c r="C17" s="428">
        <v>5892</v>
      </c>
      <c r="D17" s="428">
        <v>3428</v>
      </c>
      <c r="E17" s="428">
        <v>75</v>
      </c>
      <c r="F17" s="428">
        <v>2691</v>
      </c>
      <c r="G17" s="428">
        <v>347</v>
      </c>
      <c r="H17" s="428">
        <v>136</v>
      </c>
      <c r="I17" s="428">
        <v>15</v>
      </c>
      <c r="J17" s="428">
        <v>21</v>
      </c>
      <c r="K17" s="442">
        <v>175</v>
      </c>
    </row>
    <row r="18" spans="1:11" s="173" customFormat="1" ht="20.100000000000001" customHeight="1">
      <c r="A18" s="963">
        <v>30</v>
      </c>
      <c r="B18" s="428">
        <v>8957</v>
      </c>
      <c r="C18" s="428">
        <v>5642</v>
      </c>
      <c r="D18" s="428">
        <v>3241</v>
      </c>
      <c r="E18" s="428">
        <v>74</v>
      </c>
      <c r="F18" s="428">
        <v>2510</v>
      </c>
      <c r="G18" s="428">
        <v>319</v>
      </c>
      <c r="H18" s="428">
        <v>151</v>
      </c>
      <c r="I18" s="428">
        <v>24</v>
      </c>
      <c r="J18" s="428">
        <v>38</v>
      </c>
      <c r="K18" s="442">
        <v>164</v>
      </c>
    </row>
    <row r="19" spans="1:11" s="173" customFormat="1" ht="20.100000000000001" customHeight="1">
      <c r="A19" s="963" t="s">
        <v>311</v>
      </c>
      <c r="B19" s="428">
        <v>8745</v>
      </c>
      <c r="C19" s="428">
        <v>5546</v>
      </c>
      <c r="D19" s="428">
        <v>3113</v>
      </c>
      <c r="E19" s="428">
        <v>86</v>
      </c>
      <c r="F19" s="428">
        <v>2459</v>
      </c>
      <c r="G19" s="428">
        <v>298</v>
      </c>
      <c r="H19" s="428">
        <v>180</v>
      </c>
      <c r="I19" s="428">
        <v>30</v>
      </c>
      <c r="J19" s="428">
        <v>35</v>
      </c>
      <c r="K19" s="442">
        <v>157</v>
      </c>
    </row>
    <row r="20" spans="1:11" s="173" customFormat="1" ht="20.100000000000001" customHeight="1">
      <c r="A20" s="862">
        <v>2</v>
      </c>
      <c r="B20" s="430">
        <v>8505</v>
      </c>
      <c r="C20" s="430">
        <v>5501</v>
      </c>
      <c r="D20" s="430">
        <v>2920</v>
      </c>
      <c r="E20" s="430">
        <v>84</v>
      </c>
      <c r="F20" s="430">
        <v>2547</v>
      </c>
      <c r="G20" s="430">
        <v>308</v>
      </c>
      <c r="H20" s="430">
        <v>155</v>
      </c>
      <c r="I20" s="430">
        <v>37</v>
      </c>
      <c r="J20" s="430">
        <v>30</v>
      </c>
      <c r="K20" s="441">
        <v>172</v>
      </c>
    </row>
    <row r="21" spans="1:11" s="173" customFormat="1" ht="20.100000000000001" customHeight="1">
      <c r="A21" s="964">
        <v>3</v>
      </c>
      <c r="B21" s="436">
        <v>8278</v>
      </c>
      <c r="C21" s="436">
        <v>5434</v>
      </c>
      <c r="D21" s="436">
        <v>2762</v>
      </c>
      <c r="E21" s="436">
        <v>82</v>
      </c>
      <c r="F21" s="436">
        <v>2655</v>
      </c>
      <c r="G21" s="436">
        <v>359</v>
      </c>
      <c r="H21" s="436">
        <v>165</v>
      </c>
      <c r="I21" s="436">
        <v>31</v>
      </c>
      <c r="J21" s="436">
        <v>23</v>
      </c>
      <c r="K21" s="443">
        <v>169</v>
      </c>
    </row>
    <row r="22" spans="1:11" s="173" customFormat="1" ht="20.100000000000001" customHeight="1">
      <c r="A22" s="964">
        <v>4</v>
      </c>
      <c r="B22" s="436">
        <v>7848</v>
      </c>
      <c r="C22" s="436">
        <v>5224</v>
      </c>
      <c r="D22" s="436">
        <v>2560</v>
      </c>
      <c r="E22" s="436">
        <v>64</v>
      </c>
      <c r="F22" s="436">
        <v>2594</v>
      </c>
      <c r="G22" s="436">
        <v>334</v>
      </c>
      <c r="H22" s="436">
        <v>182</v>
      </c>
      <c r="I22" s="436">
        <v>16</v>
      </c>
      <c r="J22" s="436">
        <v>29</v>
      </c>
      <c r="K22" s="443">
        <v>189</v>
      </c>
    </row>
    <row r="23" spans="1:11" s="173" customFormat="1" ht="20.100000000000001" customHeight="1">
      <c r="A23" s="915">
        <v>5</v>
      </c>
      <c r="B23" s="432">
        <f>SUM(C23:E23)</f>
        <v>7595</v>
      </c>
      <c r="C23" s="432">
        <v>5115</v>
      </c>
      <c r="D23" s="432">
        <v>2404</v>
      </c>
      <c r="E23" s="432">
        <v>76</v>
      </c>
      <c r="F23" s="432">
        <v>2493</v>
      </c>
      <c r="G23" s="432">
        <v>335</v>
      </c>
      <c r="H23" s="432">
        <v>129</v>
      </c>
      <c r="I23" s="432">
        <v>22</v>
      </c>
      <c r="J23" s="432">
        <v>34</v>
      </c>
      <c r="K23" s="444">
        <v>124</v>
      </c>
    </row>
    <row r="24" spans="1:11" s="173" customFormat="1" ht="20.100000000000001" customHeight="1">
      <c r="A24" s="916">
        <v>6</v>
      </c>
      <c r="B24" s="433">
        <f>SUM(C24:E24)</f>
        <v>7337</v>
      </c>
      <c r="C24" s="433">
        <v>5023</v>
      </c>
      <c r="D24" s="433">
        <v>2236</v>
      </c>
      <c r="E24" s="433">
        <v>78</v>
      </c>
      <c r="F24" s="433">
        <v>2464</v>
      </c>
      <c r="G24" s="433">
        <v>324</v>
      </c>
      <c r="H24" s="433">
        <v>151</v>
      </c>
      <c r="I24" s="433">
        <v>26</v>
      </c>
      <c r="J24" s="433">
        <v>31</v>
      </c>
      <c r="K24" s="445">
        <v>167</v>
      </c>
    </row>
    <row r="25" spans="1:11" ht="12">
      <c r="A25" s="173"/>
      <c r="B25" s="173"/>
      <c r="C25" s="173"/>
      <c r="D25" s="173"/>
      <c r="E25" s="173"/>
      <c r="F25" s="173"/>
      <c r="G25" s="173"/>
      <c r="H25" s="42" t="s">
        <v>172</v>
      </c>
      <c r="I25" s="42"/>
      <c r="J25" s="42"/>
      <c r="K25" s="42"/>
    </row>
  </sheetData>
  <protectedRanges>
    <protectedRange sqref="B25:K25 A1:F5 B9:K14 G1:K1 G3:K5 G2:H2 A9:A17 A24:A25" name="範囲1_2"/>
    <protectedRange sqref="B15:K17" name="範囲1"/>
    <protectedRange sqref="J24 B24:H24" name="範囲1_5"/>
    <protectedRange sqref="A6:I8" name="範囲1_1"/>
    <protectedRange sqref="B18:K19 A18:A23" name="範囲1_2_2"/>
    <protectedRange sqref="B20:K23" name="範囲1_4"/>
  </protectedRanges>
  <mergeCells count="13">
    <mergeCell ref="A1:K1"/>
    <mergeCell ref="G2:K2"/>
    <mergeCell ref="B3:G3"/>
    <mergeCell ref="H3:K3"/>
    <mergeCell ref="B4:E4"/>
    <mergeCell ref="H25:K25"/>
    <mergeCell ref="A3:A5"/>
    <mergeCell ref="F4:F5"/>
    <mergeCell ref="G4:G5"/>
    <mergeCell ref="H4:H5"/>
    <mergeCell ref="I4:I5"/>
    <mergeCell ref="J4:J5"/>
    <mergeCell ref="K4:K5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5"/>
  <sheetViews>
    <sheetView zoomScale="80" zoomScaleNormal="80" zoomScaleSheetLayoutView="70" workbookViewId="0">
      <selection activeCell="A23" sqref="A23:M23"/>
    </sheetView>
  </sheetViews>
  <sheetFormatPr defaultRowHeight="10.5"/>
  <cols>
    <col min="1" max="1" width="19.5" customWidth="1"/>
    <col min="2" max="12" width="15.83203125" customWidth="1"/>
    <col min="13" max="13" width="18.33203125" customWidth="1"/>
    <col min="251" max="251" width="13" customWidth="1"/>
    <col min="252" max="252" width="10.5" bestFit="1" customWidth="1"/>
    <col min="253" max="254" width="9.1640625" customWidth="1"/>
    <col min="255" max="255" width="8.33203125" customWidth="1"/>
    <col min="256" max="256" width="10" customWidth="1"/>
    <col min="257" max="257" width="10.83203125" customWidth="1"/>
    <col min="258" max="258" width="10.5" customWidth="1"/>
    <col min="259" max="259" width="9.6640625" bestFit="1" customWidth="1"/>
    <col min="260" max="260" width="10" customWidth="1"/>
    <col min="261" max="261" width="9.1640625" customWidth="1"/>
    <col min="262" max="262" width="7.5" customWidth="1"/>
    <col min="507" max="507" width="13" customWidth="1"/>
    <col min="508" max="508" width="10.5" bestFit="1" customWidth="1"/>
    <col min="509" max="510" width="9.1640625" customWidth="1"/>
    <col min="511" max="511" width="8.33203125" customWidth="1"/>
    <col min="512" max="512" width="10" customWidth="1"/>
    <col min="513" max="513" width="10.83203125" customWidth="1"/>
    <col min="514" max="514" width="10.5" customWidth="1"/>
    <col min="515" max="515" width="9.6640625" bestFit="1" customWidth="1"/>
    <col min="516" max="516" width="10" customWidth="1"/>
    <col min="517" max="517" width="9.1640625" customWidth="1"/>
    <col min="518" max="518" width="7.5" customWidth="1"/>
    <col min="763" max="763" width="13" customWidth="1"/>
    <col min="764" max="764" width="10.5" bestFit="1" customWidth="1"/>
    <col min="765" max="766" width="9.1640625" customWidth="1"/>
    <col min="767" max="767" width="8.33203125" customWidth="1"/>
    <col min="768" max="768" width="10" customWidth="1"/>
    <col min="769" max="769" width="10.83203125" customWidth="1"/>
    <col min="770" max="770" width="10.5" customWidth="1"/>
    <col min="771" max="771" width="9.6640625" bestFit="1" customWidth="1"/>
    <col min="772" max="772" width="10" customWidth="1"/>
    <col min="773" max="773" width="9.1640625" customWidth="1"/>
    <col min="774" max="774" width="7.5" customWidth="1"/>
    <col min="1019" max="1019" width="13" customWidth="1"/>
    <col min="1020" max="1020" width="10.5" bestFit="1" customWidth="1"/>
    <col min="1021" max="1022" width="9.1640625" customWidth="1"/>
    <col min="1023" max="1023" width="8.33203125" customWidth="1"/>
    <col min="1024" max="1024" width="10" customWidth="1"/>
    <col min="1025" max="1025" width="10.83203125" customWidth="1"/>
    <col min="1026" max="1026" width="10.5" customWidth="1"/>
    <col min="1027" max="1027" width="9.6640625" bestFit="1" customWidth="1"/>
    <col min="1028" max="1028" width="10" customWidth="1"/>
    <col min="1029" max="1029" width="9.1640625" customWidth="1"/>
    <col min="1030" max="1030" width="7.5" customWidth="1"/>
    <col min="1275" max="1275" width="13" customWidth="1"/>
    <col min="1276" max="1276" width="10.5" bestFit="1" customWidth="1"/>
    <col min="1277" max="1278" width="9.1640625" customWidth="1"/>
    <col min="1279" max="1279" width="8.33203125" customWidth="1"/>
    <col min="1280" max="1280" width="10" customWidth="1"/>
    <col min="1281" max="1281" width="10.83203125" customWidth="1"/>
    <col min="1282" max="1282" width="10.5" customWidth="1"/>
    <col min="1283" max="1283" width="9.6640625" bestFit="1" customWidth="1"/>
    <col min="1284" max="1284" width="10" customWidth="1"/>
    <col min="1285" max="1285" width="9.1640625" customWidth="1"/>
    <col min="1286" max="1286" width="7.5" customWidth="1"/>
    <col min="1531" max="1531" width="13" customWidth="1"/>
    <col min="1532" max="1532" width="10.5" bestFit="1" customWidth="1"/>
    <col min="1533" max="1534" width="9.1640625" customWidth="1"/>
    <col min="1535" max="1535" width="8.33203125" customWidth="1"/>
    <col min="1536" max="1536" width="10" customWidth="1"/>
    <col min="1537" max="1537" width="10.83203125" customWidth="1"/>
    <col min="1538" max="1538" width="10.5" customWidth="1"/>
    <col min="1539" max="1539" width="9.6640625" bestFit="1" customWidth="1"/>
    <col min="1540" max="1540" width="10" customWidth="1"/>
    <col min="1541" max="1541" width="9.1640625" customWidth="1"/>
    <col min="1542" max="1542" width="7.5" customWidth="1"/>
    <col min="1787" max="1787" width="13" customWidth="1"/>
    <col min="1788" max="1788" width="10.5" bestFit="1" customWidth="1"/>
    <col min="1789" max="1790" width="9.1640625" customWidth="1"/>
    <col min="1791" max="1791" width="8.33203125" customWidth="1"/>
    <col min="1792" max="1792" width="10" customWidth="1"/>
    <col min="1793" max="1793" width="10.83203125" customWidth="1"/>
    <col min="1794" max="1794" width="10.5" customWidth="1"/>
    <col min="1795" max="1795" width="9.6640625" bestFit="1" customWidth="1"/>
    <col min="1796" max="1796" width="10" customWidth="1"/>
    <col min="1797" max="1797" width="9.1640625" customWidth="1"/>
    <col min="1798" max="1798" width="7.5" customWidth="1"/>
    <col min="2043" max="2043" width="13" customWidth="1"/>
    <col min="2044" max="2044" width="10.5" bestFit="1" customWidth="1"/>
    <col min="2045" max="2046" width="9.1640625" customWidth="1"/>
    <col min="2047" max="2047" width="8.33203125" customWidth="1"/>
    <col min="2048" max="2048" width="10" customWidth="1"/>
    <col min="2049" max="2049" width="10.83203125" customWidth="1"/>
    <col min="2050" max="2050" width="10.5" customWidth="1"/>
    <col min="2051" max="2051" width="9.6640625" bestFit="1" customWidth="1"/>
    <col min="2052" max="2052" width="10" customWidth="1"/>
    <col min="2053" max="2053" width="9.1640625" customWidth="1"/>
    <col min="2054" max="2054" width="7.5" customWidth="1"/>
    <col min="2299" max="2299" width="13" customWidth="1"/>
    <col min="2300" max="2300" width="10.5" bestFit="1" customWidth="1"/>
    <col min="2301" max="2302" width="9.1640625" customWidth="1"/>
    <col min="2303" max="2303" width="8.33203125" customWidth="1"/>
    <col min="2304" max="2304" width="10" customWidth="1"/>
    <col min="2305" max="2305" width="10.83203125" customWidth="1"/>
    <col min="2306" max="2306" width="10.5" customWidth="1"/>
    <col min="2307" max="2307" width="9.6640625" bestFit="1" customWidth="1"/>
    <col min="2308" max="2308" width="10" customWidth="1"/>
    <col min="2309" max="2309" width="9.1640625" customWidth="1"/>
    <col min="2310" max="2310" width="7.5" customWidth="1"/>
    <col min="2555" max="2555" width="13" customWidth="1"/>
    <col min="2556" max="2556" width="10.5" bestFit="1" customWidth="1"/>
    <col min="2557" max="2558" width="9.1640625" customWidth="1"/>
    <col min="2559" max="2559" width="8.33203125" customWidth="1"/>
    <col min="2560" max="2560" width="10" customWidth="1"/>
    <col min="2561" max="2561" width="10.83203125" customWidth="1"/>
    <col min="2562" max="2562" width="10.5" customWidth="1"/>
    <col min="2563" max="2563" width="9.6640625" bestFit="1" customWidth="1"/>
    <col min="2564" max="2564" width="10" customWidth="1"/>
    <col min="2565" max="2565" width="9.1640625" customWidth="1"/>
    <col min="2566" max="2566" width="7.5" customWidth="1"/>
    <col min="2811" max="2811" width="13" customWidth="1"/>
    <col min="2812" max="2812" width="10.5" bestFit="1" customWidth="1"/>
    <col min="2813" max="2814" width="9.1640625" customWidth="1"/>
    <col min="2815" max="2815" width="8.33203125" customWidth="1"/>
    <col min="2816" max="2816" width="10" customWidth="1"/>
    <col min="2817" max="2817" width="10.83203125" customWidth="1"/>
    <col min="2818" max="2818" width="10.5" customWidth="1"/>
    <col min="2819" max="2819" width="9.6640625" bestFit="1" customWidth="1"/>
    <col min="2820" max="2820" width="10" customWidth="1"/>
    <col min="2821" max="2821" width="9.1640625" customWidth="1"/>
    <col min="2822" max="2822" width="7.5" customWidth="1"/>
    <col min="3067" max="3067" width="13" customWidth="1"/>
    <col min="3068" max="3068" width="10.5" bestFit="1" customWidth="1"/>
    <col min="3069" max="3070" width="9.1640625" customWidth="1"/>
    <col min="3071" max="3071" width="8.33203125" customWidth="1"/>
    <col min="3072" max="3072" width="10" customWidth="1"/>
    <col min="3073" max="3073" width="10.83203125" customWidth="1"/>
    <col min="3074" max="3074" width="10.5" customWidth="1"/>
    <col min="3075" max="3075" width="9.6640625" bestFit="1" customWidth="1"/>
    <col min="3076" max="3076" width="10" customWidth="1"/>
    <col min="3077" max="3077" width="9.1640625" customWidth="1"/>
    <col min="3078" max="3078" width="7.5" customWidth="1"/>
    <col min="3323" max="3323" width="13" customWidth="1"/>
    <col min="3324" max="3324" width="10.5" bestFit="1" customWidth="1"/>
    <col min="3325" max="3326" width="9.1640625" customWidth="1"/>
    <col min="3327" max="3327" width="8.33203125" customWidth="1"/>
    <col min="3328" max="3328" width="10" customWidth="1"/>
    <col min="3329" max="3329" width="10.83203125" customWidth="1"/>
    <col min="3330" max="3330" width="10.5" customWidth="1"/>
    <col min="3331" max="3331" width="9.6640625" bestFit="1" customWidth="1"/>
    <col min="3332" max="3332" width="10" customWidth="1"/>
    <col min="3333" max="3333" width="9.1640625" customWidth="1"/>
    <col min="3334" max="3334" width="7.5" customWidth="1"/>
    <col min="3579" max="3579" width="13" customWidth="1"/>
    <col min="3580" max="3580" width="10.5" bestFit="1" customWidth="1"/>
    <col min="3581" max="3582" width="9.1640625" customWidth="1"/>
    <col min="3583" max="3583" width="8.33203125" customWidth="1"/>
    <col min="3584" max="3584" width="10" customWidth="1"/>
    <col min="3585" max="3585" width="10.83203125" customWidth="1"/>
    <col min="3586" max="3586" width="10.5" customWidth="1"/>
    <col min="3587" max="3587" width="9.6640625" bestFit="1" customWidth="1"/>
    <col min="3588" max="3588" width="10" customWidth="1"/>
    <col min="3589" max="3589" width="9.1640625" customWidth="1"/>
    <col min="3590" max="3590" width="7.5" customWidth="1"/>
    <col min="3835" max="3835" width="13" customWidth="1"/>
    <col min="3836" max="3836" width="10.5" bestFit="1" customWidth="1"/>
    <col min="3837" max="3838" width="9.1640625" customWidth="1"/>
    <col min="3839" max="3839" width="8.33203125" customWidth="1"/>
    <col min="3840" max="3840" width="10" customWidth="1"/>
    <col min="3841" max="3841" width="10.83203125" customWidth="1"/>
    <col min="3842" max="3842" width="10.5" customWidth="1"/>
    <col min="3843" max="3843" width="9.6640625" bestFit="1" customWidth="1"/>
    <col min="3844" max="3844" width="10" customWidth="1"/>
    <col min="3845" max="3845" width="9.1640625" customWidth="1"/>
    <col min="3846" max="3846" width="7.5" customWidth="1"/>
    <col min="4091" max="4091" width="13" customWidth="1"/>
    <col min="4092" max="4092" width="10.5" bestFit="1" customWidth="1"/>
    <col min="4093" max="4094" width="9.1640625" customWidth="1"/>
    <col min="4095" max="4095" width="8.33203125" customWidth="1"/>
    <col min="4096" max="4096" width="10" customWidth="1"/>
    <col min="4097" max="4097" width="10.83203125" customWidth="1"/>
    <col min="4098" max="4098" width="10.5" customWidth="1"/>
    <col min="4099" max="4099" width="9.6640625" bestFit="1" customWidth="1"/>
    <col min="4100" max="4100" width="10" customWidth="1"/>
    <col min="4101" max="4101" width="9.1640625" customWidth="1"/>
    <col min="4102" max="4102" width="7.5" customWidth="1"/>
    <col min="4347" max="4347" width="13" customWidth="1"/>
    <col min="4348" max="4348" width="10.5" bestFit="1" customWidth="1"/>
    <col min="4349" max="4350" width="9.1640625" customWidth="1"/>
    <col min="4351" max="4351" width="8.33203125" customWidth="1"/>
    <col min="4352" max="4352" width="10" customWidth="1"/>
    <col min="4353" max="4353" width="10.83203125" customWidth="1"/>
    <col min="4354" max="4354" width="10.5" customWidth="1"/>
    <col min="4355" max="4355" width="9.6640625" bestFit="1" customWidth="1"/>
    <col min="4356" max="4356" width="10" customWidth="1"/>
    <col min="4357" max="4357" width="9.1640625" customWidth="1"/>
    <col min="4358" max="4358" width="7.5" customWidth="1"/>
    <col min="4603" max="4603" width="13" customWidth="1"/>
    <col min="4604" max="4604" width="10.5" bestFit="1" customWidth="1"/>
    <col min="4605" max="4606" width="9.1640625" customWidth="1"/>
    <col min="4607" max="4607" width="8.33203125" customWidth="1"/>
    <col min="4608" max="4608" width="10" customWidth="1"/>
    <col min="4609" max="4609" width="10.83203125" customWidth="1"/>
    <col min="4610" max="4610" width="10.5" customWidth="1"/>
    <col min="4611" max="4611" width="9.6640625" bestFit="1" customWidth="1"/>
    <col min="4612" max="4612" width="10" customWidth="1"/>
    <col min="4613" max="4613" width="9.1640625" customWidth="1"/>
    <col min="4614" max="4614" width="7.5" customWidth="1"/>
    <col min="4859" max="4859" width="13" customWidth="1"/>
    <col min="4860" max="4860" width="10.5" bestFit="1" customWidth="1"/>
    <col min="4861" max="4862" width="9.1640625" customWidth="1"/>
    <col min="4863" max="4863" width="8.33203125" customWidth="1"/>
    <col min="4864" max="4864" width="10" customWidth="1"/>
    <col min="4865" max="4865" width="10.83203125" customWidth="1"/>
    <col min="4866" max="4866" width="10.5" customWidth="1"/>
    <col min="4867" max="4867" width="9.6640625" bestFit="1" customWidth="1"/>
    <col min="4868" max="4868" width="10" customWidth="1"/>
    <col min="4869" max="4869" width="9.1640625" customWidth="1"/>
    <col min="4870" max="4870" width="7.5" customWidth="1"/>
    <col min="5115" max="5115" width="13" customWidth="1"/>
    <col min="5116" max="5116" width="10.5" bestFit="1" customWidth="1"/>
    <col min="5117" max="5118" width="9.1640625" customWidth="1"/>
    <col min="5119" max="5119" width="8.33203125" customWidth="1"/>
    <col min="5120" max="5120" width="10" customWidth="1"/>
    <col min="5121" max="5121" width="10.83203125" customWidth="1"/>
    <col min="5122" max="5122" width="10.5" customWidth="1"/>
    <col min="5123" max="5123" width="9.6640625" bestFit="1" customWidth="1"/>
    <col min="5124" max="5124" width="10" customWidth="1"/>
    <col min="5125" max="5125" width="9.1640625" customWidth="1"/>
    <col min="5126" max="5126" width="7.5" customWidth="1"/>
    <col min="5371" max="5371" width="13" customWidth="1"/>
    <col min="5372" max="5372" width="10.5" bestFit="1" customWidth="1"/>
    <col min="5373" max="5374" width="9.1640625" customWidth="1"/>
    <col min="5375" max="5375" width="8.33203125" customWidth="1"/>
    <col min="5376" max="5376" width="10" customWidth="1"/>
    <col min="5377" max="5377" width="10.83203125" customWidth="1"/>
    <col min="5378" max="5378" width="10.5" customWidth="1"/>
    <col min="5379" max="5379" width="9.6640625" bestFit="1" customWidth="1"/>
    <col min="5380" max="5380" width="10" customWidth="1"/>
    <col min="5381" max="5381" width="9.1640625" customWidth="1"/>
    <col min="5382" max="5382" width="7.5" customWidth="1"/>
    <col min="5627" max="5627" width="13" customWidth="1"/>
    <col min="5628" max="5628" width="10.5" bestFit="1" customWidth="1"/>
    <col min="5629" max="5630" width="9.1640625" customWidth="1"/>
    <col min="5631" max="5631" width="8.33203125" customWidth="1"/>
    <col min="5632" max="5632" width="10" customWidth="1"/>
    <col min="5633" max="5633" width="10.83203125" customWidth="1"/>
    <col min="5634" max="5634" width="10.5" customWidth="1"/>
    <col min="5635" max="5635" width="9.6640625" bestFit="1" customWidth="1"/>
    <col min="5636" max="5636" width="10" customWidth="1"/>
    <col min="5637" max="5637" width="9.1640625" customWidth="1"/>
    <col min="5638" max="5638" width="7.5" customWidth="1"/>
    <col min="5883" max="5883" width="13" customWidth="1"/>
    <col min="5884" max="5884" width="10.5" bestFit="1" customWidth="1"/>
    <col min="5885" max="5886" width="9.1640625" customWidth="1"/>
    <col min="5887" max="5887" width="8.33203125" customWidth="1"/>
    <col min="5888" max="5888" width="10" customWidth="1"/>
    <col min="5889" max="5889" width="10.83203125" customWidth="1"/>
    <col min="5890" max="5890" width="10.5" customWidth="1"/>
    <col min="5891" max="5891" width="9.6640625" bestFit="1" customWidth="1"/>
    <col min="5892" max="5892" width="10" customWidth="1"/>
    <col min="5893" max="5893" width="9.1640625" customWidth="1"/>
    <col min="5894" max="5894" width="7.5" customWidth="1"/>
    <col min="6139" max="6139" width="13" customWidth="1"/>
    <col min="6140" max="6140" width="10.5" bestFit="1" customWidth="1"/>
    <col min="6141" max="6142" width="9.1640625" customWidth="1"/>
    <col min="6143" max="6143" width="8.33203125" customWidth="1"/>
    <col min="6144" max="6144" width="10" customWidth="1"/>
    <col min="6145" max="6145" width="10.83203125" customWidth="1"/>
    <col min="6146" max="6146" width="10.5" customWidth="1"/>
    <col min="6147" max="6147" width="9.6640625" bestFit="1" customWidth="1"/>
    <col min="6148" max="6148" width="10" customWidth="1"/>
    <col min="6149" max="6149" width="9.1640625" customWidth="1"/>
    <col min="6150" max="6150" width="7.5" customWidth="1"/>
    <col min="6395" max="6395" width="13" customWidth="1"/>
    <col min="6396" max="6396" width="10.5" bestFit="1" customWidth="1"/>
    <col min="6397" max="6398" width="9.1640625" customWidth="1"/>
    <col min="6399" max="6399" width="8.33203125" customWidth="1"/>
    <col min="6400" max="6400" width="10" customWidth="1"/>
    <col min="6401" max="6401" width="10.83203125" customWidth="1"/>
    <col min="6402" max="6402" width="10.5" customWidth="1"/>
    <col min="6403" max="6403" width="9.6640625" bestFit="1" customWidth="1"/>
    <col min="6404" max="6404" width="10" customWidth="1"/>
    <col min="6405" max="6405" width="9.1640625" customWidth="1"/>
    <col min="6406" max="6406" width="7.5" customWidth="1"/>
    <col min="6651" max="6651" width="13" customWidth="1"/>
    <col min="6652" max="6652" width="10.5" bestFit="1" customWidth="1"/>
    <col min="6653" max="6654" width="9.1640625" customWidth="1"/>
    <col min="6655" max="6655" width="8.33203125" customWidth="1"/>
    <col min="6656" max="6656" width="10" customWidth="1"/>
    <col min="6657" max="6657" width="10.83203125" customWidth="1"/>
    <col min="6658" max="6658" width="10.5" customWidth="1"/>
    <col min="6659" max="6659" width="9.6640625" bestFit="1" customWidth="1"/>
    <col min="6660" max="6660" width="10" customWidth="1"/>
    <col min="6661" max="6661" width="9.1640625" customWidth="1"/>
    <col min="6662" max="6662" width="7.5" customWidth="1"/>
    <col min="6907" max="6907" width="13" customWidth="1"/>
    <col min="6908" max="6908" width="10.5" bestFit="1" customWidth="1"/>
    <col min="6909" max="6910" width="9.1640625" customWidth="1"/>
    <col min="6911" max="6911" width="8.33203125" customWidth="1"/>
    <col min="6912" max="6912" width="10" customWidth="1"/>
    <col min="6913" max="6913" width="10.83203125" customWidth="1"/>
    <col min="6914" max="6914" width="10.5" customWidth="1"/>
    <col min="6915" max="6915" width="9.6640625" bestFit="1" customWidth="1"/>
    <col min="6916" max="6916" width="10" customWidth="1"/>
    <col min="6917" max="6917" width="9.1640625" customWidth="1"/>
    <col min="6918" max="6918" width="7.5" customWidth="1"/>
    <col min="7163" max="7163" width="13" customWidth="1"/>
    <col min="7164" max="7164" width="10.5" bestFit="1" customWidth="1"/>
    <col min="7165" max="7166" width="9.1640625" customWidth="1"/>
    <col min="7167" max="7167" width="8.33203125" customWidth="1"/>
    <col min="7168" max="7168" width="10" customWidth="1"/>
    <col min="7169" max="7169" width="10.83203125" customWidth="1"/>
    <col min="7170" max="7170" width="10.5" customWidth="1"/>
    <col min="7171" max="7171" width="9.6640625" bestFit="1" customWidth="1"/>
    <col min="7172" max="7172" width="10" customWidth="1"/>
    <col min="7173" max="7173" width="9.1640625" customWidth="1"/>
    <col min="7174" max="7174" width="7.5" customWidth="1"/>
    <col min="7419" max="7419" width="13" customWidth="1"/>
    <col min="7420" max="7420" width="10.5" bestFit="1" customWidth="1"/>
    <col min="7421" max="7422" width="9.1640625" customWidth="1"/>
    <col min="7423" max="7423" width="8.33203125" customWidth="1"/>
    <col min="7424" max="7424" width="10" customWidth="1"/>
    <col min="7425" max="7425" width="10.83203125" customWidth="1"/>
    <col min="7426" max="7426" width="10.5" customWidth="1"/>
    <col min="7427" max="7427" width="9.6640625" bestFit="1" customWidth="1"/>
    <col min="7428" max="7428" width="10" customWidth="1"/>
    <col min="7429" max="7429" width="9.1640625" customWidth="1"/>
    <col min="7430" max="7430" width="7.5" customWidth="1"/>
    <col min="7675" max="7675" width="13" customWidth="1"/>
    <col min="7676" max="7676" width="10.5" bestFit="1" customWidth="1"/>
    <col min="7677" max="7678" width="9.1640625" customWidth="1"/>
    <col min="7679" max="7679" width="8.33203125" customWidth="1"/>
    <col min="7680" max="7680" width="10" customWidth="1"/>
    <col min="7681" max="7681" width="10.83203125" customWidth="1"/>
    <col min="7682" max="7682" width="10.5" customWidth="1"/>
    <col min="7683" max="7683" width="9.6640625" bestFit="1" customWidth="1"/>
    <col min="7684" max="7684" width="10" customWidth="1"/>
    <col min="7685" max="7685" width="9.1640625" customWidth="1"/>
    <col min="7686" max="7686" width="7.5" customWidth="1"/>
    <col min="7931" max="7931" width="13" customWidth="1"/>
    <col min="7932" max="7932" width="10.5" bestFit="1" customWidth="1"/>
    <col min="7933" max="7934" width="9.1640625" customWidth="1"/>
    <col min="7935" max="7935" width="8.33203125" customWidth="1"/>
    <col min="7936" max="7936" width="10" customWidth="1"/>
    <col min="7937" max="7937" width="10.83203125" customWidth="1"/>
    <col min="7938" max="7938" width="10.5" customWidth="1"/>
    <col min="7939" max="7939" width="9.6640625" bestFit="1" customWidth="1"/>
    <col min="7940" max="7940" width="10" customWidth="1"/>
    <col min="7941" max="7941" width="9.1640625" customWidth="1"/>
    <col min="7942" max="7942" width="7.5" customWidth="1"/>
    <col min="8187" max="8187" width="13" customWidth="1"/>
    <col min="8188" max="8188" width="10.5" bestFit="1" customWidth="1"/>
    <col min="8189" max="8190" width="9.1640625" customWidth="1"/>
    <col min="8191" max="8191" width="8.33203125" customWidth="1"/>
    <col min="8192" max="8192" width="10" customWidth="1"/>
    <col min="8193" max="8193" width="10.83203125" customWidth="1"/>
    <col min="8194" max="8194" width="10.5" customWidth="1"/>
    <col min="8195" max="8195" width="9.6640625" bestFit="1" customWidth="1"/>
    <col min="8196" max="8196" width="10" customWidth="1"/>
    <col min="8197" max="8197" width="9.1640625" customWidth="1"/>
    <col min="8198" max="8198" width="7.5" customWidth="1"/>
    <col min="8443" max="8443" width="13" customWidth="1"/>
    <col min="8444" max="8444" width="10.5" bestFit="1" customWidth="1"/>
    <col min="8445" max="8446" width="9.1640625" customWidth="1"/>
    <col min="8447" max="8447" width="8.33203125" customWidth="1"/>
    <col min="8448" max="8448" width="10" customWidth="1"/>
    <col min="8449" max="8449" width="10.83203125" customWidth="1"/>
    <col min="8450" max="8450" width="10.5" customWidth="1"/>
    <col min="8451" max="8451" width="9.6640625" bestFit="1" customWidth="1"/>
    <col min="8452" max="8452" width="10" customWidth="1"/>
    <col min="8453" max="8453" width="9.1640625" customWidth="1"/>
    <col min="8454" max="8454" width="7.5" customWidth="1"/>
    <col min="8699" max="8699" width="13" customWidth="1"/>
    <col min="8700" max="8700" width="10.5" bestFit="1" customWidth="1"/>
    <col min="8701" max="8702" width="9.1640625" customWidth="1"/>
    <col min="8703" max="8703" width="8.33203125" customWidth="1"/>
    <col min="8704" max="8704" width="10" customWidth="1"/>
    <col min="8705" max="8705" width="10.83203125" customWidth="1"/>
    <col min="8706" max="8706" width="10.5" customWidth="1"/>
    <col min="8707" max="8707" width="9.6640625" bestFit="1" customWidth="1"/>
    <col min="8708" max="8708" width="10" customWidth="1"/>
    <col min="8709" max="8709" width="9.1640625" customWidth="1"/>
    <col min="8710" max="8710" width="7.5" customWidth="1"/>
    <col min="8955" max="8955" width="13" customWidth="1"/>
    <col min="8956" max="8956" width="10.5" bestFit="1" customWidth="1"/>
    <col min="8957" max="8958" width="9.1640625" customWidth="1"/>
    <col min="8959" max="8959" width="8.33203125" customWidth="1"/>
    <col min="8960" max="8960" width="10" customWidth="1"/>
    <col min="8961" max="8961" width="10.83203125" customWidth="1"/>
    <col min="8962" max="8962" width="10.5" customWidth="1"/>
    <col min="8963" max="8963" width="9.6640625" bestFit="1" customWidth="1"/>
    <col min="8964" max="8964" width="10" customWidth="1"/>
    <col min="8965" max="8965" width="9.1640625" customWidth="1"/>
    <col min="8966" max="8966" width="7.5" customWidth="1"/>
    <col min="9211" max="9211" width="13" customWidth="1"/>
    <col min="9212" max="9212" width="10.5" bestFit="1" customWidth="1"/>
    <col min="9213" max="9214" width="9.1640625" customWidth="1"/>
    <col min="9215" max="9215" width="8.33203125" customWidth="1"/>
    <col min="9216" max="9216" width="10" customWidth="1"/>
    <col min="9217" max="9217" width="10.83203125" customWidth="1"/>
    <col min="9218" max="9218" width="10.5" customWidth="1"/>
    <col min="9219" max="9219" width="9.6640625" bestFit="1" customWidth="1"/>
    <col min="9220" max="9220" width="10" customWidth="1"/>
    <col min="9221" max="9221" width="9.1640625" customWidth="1"/>
    <col min="9222" max="9222" width="7.5" customWidth="1"/>
    <col min="9467" max="9467" width="13" customWidth="1"/>
    <col min="9468" max="9468" width="10.5" bestFit="1" customWidth="1"/>
    <col min="9469" max="9470" width="9.1640625" customWidth="1"/>
    <col min="9471" max="9471" width="8.33203125" customWidth="1"/>
    <col min="9472" max="9472" width="10" customWidth="1"/>
    <col min="9473" max="9473" width="10.83203125" customWidth="1"/>
    <col min="9474" max="9474" width="10.5" customWidth="1"/>
    <col min="9475" max="9475" width="9.6640625" bestFit="1" customWidth="1"/>
    <col min="9476" max="9476" width="10" customWidth="1"/>
    <col min="9477" max="9477" width="9.1640625" customWidth="1"/>
    <col min="9478" max="9478" width="7.5" customWidth="1"/>
    <col min="9723" max="9723" width="13" customWidth="1"/>
    <col min="9724" max="9724" width="10.5" bestFit="1" customWidth="1"/>
    <col min="9725" max="9726" width="9.1640625" customWidth="1"/>
    <col min="9727" max="9727" width="8.33203125" customWidth="1"/>
    <col min="9728" max="9728" width="10" customWidth="1"/>
    <col min="9729" max="9729" width="10.83203125" customWidth="1"/>
    <col min="9730" max="9730" width="10.5" customWidth="1"/>
    <col min="9731" max="9731" width="9.6640625" bestFit="1" customWidth="1"/>
    <col min="9732" max="9732" width="10" customWidth="1"/>
    <col min="9733" max="9733" width="9.1640625" customWidth="1"/>
    <col min="9734" max="9734" width="7.5" customWidth="1"/>
    <col min="9979" max="9979" width="13" customWidth="1"/>
    <col min="9980" max="9980" width="10.5" bestFit="1" customWidth="1"/>
    <col min="9981" max="9982" width="9.1640625" customWidth="1"/>
    <col min="9983" max="9983" width="8.33203125" customWidth="1"/>
    <col min="9984" max="9984" width="10" customWidth="1"/>
    <col min="9985" max="9985" width="10.83203125" customWidth="1"/>
    <col min="9986" max="9986" width="10.5" customWidth="1"/>
    <col min="9987" max="9987" width="9.6640625" bestFit="1" customWidth="1"/>
    <col min="9988" max="9988" width="10" customWidth="1"/>
    <col min="9989" max="9989" width="9.1640625" customWidth="1"/>
    <col min="9990" max="9990" width="7.5" customWidth="1"/>
    <col min="10235" max="10235" width="13" customWidth="1"/>
    <col min="10236" max="10236" width="10.5" bestFit="1" customWidth="1"/>
    <col min="10237" max="10238" width="9.1640625" customWidth="1"/>
    <col min="10239" max="10239" width="8.33203125" customWidth="1"/>
    <col min="10240" max="10240" width="10" customWidth="1"/>
    <col min="10241" max="10241" width="10.83203125" customWidth="1"/>
    <col min="10242" max="10242" width="10.5" customWidth="1"/>
    <col min="10243" max="10243" width="9.6640625" bestFit="1" customWidth="1"/>
    <col min="10244" max="10244" width="10" customWidth="1"/>
    <col min="10245" max="10245" width="9.1640625" customWidth="1"/>
    <col min="10246" max="10246" width="7.5" customWidth="1"/>
    <col min="10491" max="10491" width="13" customWidth="1"/>
    <col min="10492" max="10492" width="10.5" bestFit="1" customWidth="1"/>
    <col min="10493" max="10494" width="9.1640625" customWidth="1"/>
    <col min="10495" max="10495" width="8.33203125" customWidth="1"/>
    <col min="10496" max="10496" width="10" customWidth="1"/>
    <col min="10497" max="10497" width="10.83203125" customWidth="1"/>
    <col min="10498" max="10498" width="10.5" customWidth="1"/>
    <col min="10499" max="10499" width="9.6640625" bestFit="1" customWidth="1"/>
    <col min="10500" max="10500" width="10" customWidth="1"/>
    <col min="10501" max="10501" width="9.1640625" customWidth="1"/>
    <col min="10502" max="10502" width="7.5" customWidth="1"/>
    <col min="10747" max="10747" width="13" customWidth="1"/>
    <col min="10748" max="10748" width="10.5" bestFit="1" customWidth="1"/>
    <col min="10749" max="10750" width="9.1640625" customWidth="1"/>
    <col min="10751" max="10751" width="8.33203125" customWidth="1"/>
    <col min="10752" max="10752" width="10" customWidth="1"/>
    <col min="10753" max="10753" width="10.83203125" customWidth="1"/>
    <col min="10754" max="10754" width="10.5" customWidth="1"/>
    <col min="10755" max="10755" width="9.6640625" bestFit="1" customWidth="1"/>
    <col min="10756" max="10756" width="10" customWidth="1"/>
    <col min="10757" max="10757" width="9.1640625" customWidth="1"/>
    <col min="10758" max="10758" width="7.5" customWidth="1"/>
    <col min="11003" max="11003" width="13" customWidth="1"/>
    <col min="11004" max="11004" width="10.5" bestFit="1" customWidth="1"/>
    <col min="11005" max="11006" width="9.1640625" customWidth="1"/>
    <col min="11007" max="11007" width="8.33203125" customWidth="1"/>
    <col min="11008" max="11008" width="10" customWidth="1"/>
    <col min="11009" max="11009" width="10.83203125" customWidth="1"/>
    <col min="11010" max="11010" width="10.5" customWidth="1"/>
    <col min="11011" max="11011" width="9.6640625" bestFit="1" customWidth="1"/>
    <col min="11012" max="11012" width="10" customWidth="1"/>
    <col min="11013" max="11013" width="9.1640625" customWidth="1"/>
    <col min="11014" max="11014" width="7.5" customWidth="1"/>
    <col min="11259" max="11259" width="13" customWidth="1"/>
    <col min="11260" max="11260" width="10.5" bestFit="1" customWidth="1"/>
    <col min="11261" max="11262" width="9.1640625" customWidth="1"/>
    <col min="11263" max="11263" width="8.33203125" customWidth="1"/>
    <col min="11264" max="11264" width="10" customWidth="1"/>
    <col min="11265" max="11265" width="10.83203125" customWidth="1"/>
    <col min="11266" max="11266" width="10.5" customWidth="1"/>
    <col min="11267" max="11267" width="9.6640625" bestFit="1" customWidth="1"/>
    <col min="11268" max="11268" width="10" customWidth="1"/>
    <col min="11269" max="11269" width="9.1640625" customWidth="1"/>
    <col min="11270" max="11270" width="7.5" customWidth="1"/>
    <col min="11515" max="11515" width="13" customWidth="1"/>
    <col min="11516" max="11516" width="10.5" bestFit="1" customWidth="1"/>
    <col min="11517" max="11518" width="9.1640625" customWidth="1"/>
    <col min="11519" max="11519" width="8.33203125" customWidth="1"/>
    <col min="11520" max="11520" width="10" customWidth="1"/>
    <col min="11521" max="11521" width="10.83203125" customWidth="1"/>
    <col min="11522" max="11522" width="10.5" customWidth="1"/>
    <col min="11523" max="11523" width="9.6640625" bestFit="1" customWidth="1"/>
    <col min="11524" max="11524" width="10" customWidth="1"/>
    <col min="11525" max="11525" width="9.1640625" customWidth="1"/>
    <col min="11526" max="11526" width="7.5" customWidth="1"/>
    <col min="11771" max="11771" width="13" customWidth="1"/>
    <col min="11772" max="11772" width="10.5" bestFit="1" customWidth="1"/>
    <col min="11773" max="11774" width="9.1640625" customWidth="1"/>
    <col min="11775" max="11775" width="8.33203125" customWidth="1"/>
    <col min="11776" max="11776" width="10" customWidth="1"/>
    <col min="11777" max="11777" width="10.83203125" customWidth="1"/>
    <col min="11778" max="11778" width="10.5" customWidth="1"/>
    <col min="11779" max="11779" width="9.6640625" bestFit="1" customWidth="1"/>
    <col min="11780" max="11780" width="10" customWidth="1"/>
    <col min="11781" max="11781" width="9.1640625" customWidth="1"/>
    <col min="11782" max="11782" width="7.5" customWidth="1"/>
    <col min="12027" max="12027" width="13" customWidth="1"/>
    <col min="12028" max="12028" width="10.5" bestFit="1" customWidth="1"/>
    <col min="12029" max="12030" width="9.1640625" customWidth="1"/>
    <col min="12031" max="12031" width="8.33203125" customWidth="1"/>
    <col min="12032" max="12032" width="10" customWidth="1"/>
    <col min="12033" max="12033" width="10.83203125" customWidth="1"/>
    <col min="12034" max="12034" width="10.5" customWidth="1"/>
    <col min="12035" max="12035" width="9.6640625" bestFit="1" customWidth="1"/>
    <col min="12036" max="12036" width="10" customWidth="1"/>
    <col min="12037" max="12037" width="9.1640625" customWidth="1"/>
    <col min="12038" max="12038" width="7.5" customWidth="1"/>
    <col min="12283" max="12283" width="13" customWidth="1"/>
    <col min="12284" max="12284" width="10.5" bestFit="1" customWidth="1"/>
    <col min="12285" max="12286" width="9.1640625" customWidth="1"/>
    <col min="12287" max="12287" width="8.33203125" customWidth="1"/>
    <col min="12288" max="12288" width="10" customWidth="1"/>
    <col min="12289" max="12289" width="10.83203125" customWidth="1"/>
    <col min="12290" max="12290" width="10.5" customWidth="1"/>
    <col min="12291" max="12291" width="9.6640625" bestFit="1" customWidth="1"/>
    <col min="12292" max="12292" width="10" customWidth="1"/>
    <col min="12293" max="12293" width="9.1640625" customWidth="1"/>
    <col min="12294" max="12294" width="7.5" customWidth="1"/>
    <col min="12539" max="12539" width="13" customWidth="1"/>
    <col min="12540" max="12540" width="10.5" bestFit="1" customWidth="1"/>
    <col min="12541" max="12542" width="9.1640625" customWidth="1"/>
    <col min="12543" max="12543" width="8.33203125" customWidth="1"/>
    <col min="12544" max="12544" width="10" customWidth="1"/>
    <col min="12545" max="12545" width="10.83203125" customWidth="1"/>
    <col min="12546" max="12546" width="10.5" customWidth="1"/>
    <col min="12547" max="12547" width="9.6640625" bestFit="1" customWidth="1"/>
    <col min="12548" max="12548" width="10" customWidth="1"/>
    <col min="12549" max="12549" width="9.1640625" customWidth="1"/>
    <col min="12550" max="12550" width="7.5" customWidth="1"/>
    <col min="12795" max="12795" width="13" customWidth="1"/>
    <col min="12796" max="12796" width="10.5" bestFit="1" customWidth="1"/>
    <col min="12797" max="12798" width="9.1640625" customWidth="1"/>
    <col min="12799" max="12799" width="8.33203125" customWidth="1"/>
    <col min="12800" max="12800" width="10" customWidth="1"/>
    <col min="12801" max="12801" width="10.83203125" customWidth="1"/>
    <col min="12802" max="12802" width="10.5" customWidth="1"/>
    <col min="12803" max="12803" width="9.6640625" bestFit="1" customWidth="1"/>
    <col min="12804" max="12804" width="10" customWidth="1"/>
    <col min="12805" max="12805" width="9.1640625" customWidth="1"/>
    <col min="12806" max="12806" width="7.5" customWidth="1"/>
    <col min="13051" max="13051" width="13" customWidth="1"/>
    <col min="13052" max="13052" width="10.5" bestFit="1" customWidth="1"/>
    <col min="13053" max="13054" width="9.1640625" customWidth="1"/>
    <col min="13055" max="13055" width="8.33203125" customWidth="1"/>
    <col min="13056" max="13056" width="10" customWidth="1"/>
    <col min="13057" max="13057" width="10.83203125" customWidth="1"/>
    <col min="13058" max="13058" width="10.5" customWidth="1"/>
    <col min="13059" max="13059" width="9.6640625" bestFit="1" customWidth="1"/>
    <col min="13060" max="13060" width="10" customWidth="1"/>
    <col min="13061" max="13061" width="9.1640625" customWidth="1"/>
    <col min="13062" max="13062" width="7.5" customWidth="1"/>
    <col min="13307" max="13307" width="13" customWidth="1"/>
    <col min="13308" max="13308" width="10.5" bestFit="1" customWidth="1"/>
    <col min="13309" max="13310" width="9.1640625" customWidth="1"/>
    <col min="13311" max="13311" width="8.33203125" customWidth="1"/>
    <col min="13312" max="13312" width="10" customWidth="1"/>
    <col min="13313" max="13313" width="10.83203125" customWidth="1"/>
    <col min="13314" max="13314" width="10.5" customWidth="1"/>
    <col min="13315" max="13315" width="9.6640625" bestFit="1" customWidth="1"/>
    <col min="13316" max="13316" width="10" customWidth="1"/>
    <col min="13317" max="13317" width="9.1640625" customWidth="1"/>
    <col min="13318" max="13318" width="7.5" customWidth="1"/>
    <col min="13563" max="13563" width="13" customWidth="1"/>
    <col min="13564" max="13564" width="10.5" bestFit="1" customWidth="1"/>
    <col min="13565" max="13566" width="9.1640625" customWidth="1"/>
    <col min="13567" max="13567" width="8.33203125" customWidth="1"/>
    <col min="13568" max="13568" width="10" customWidth="1"/>
    <col min="13569" max="13569" width="10.83203125" customWidth="1"/>
    <col min="13570" max="13570" width="10.5" customWidth="1"/>
    <col min="13571" max="13571" width="9.6640625" bestFit="1" customWidth="1"/>
    <col min="13572" max="13572" width="10" customWidth="1"/>
    <col min="13573" max="13573" width="9.1640625" customWidth="1"/>
    <col min="13574" max="13574" width="7.5" customWidth="1"/>
    <col min="13819" max="13819" width="13" customWidth="1"/>
    <col min="13820" max="13820" width="10.5" bestFit="1" customWidth="1"/>
    <col min="13821" max="13822" width="9.1640625" customWidth="1"/>
    <col min="13823" max="13823" width="8.33203125" customWidth="1"/>
    <col min="13824" max="13824" width="10" customWidth="1"/>
    <col min="13825" max="13825" width="10.83203125" customWidth="1"/>
    <col min="13826" max="13826" width="10.5" customWidth="1"/>
    <col min="13827" max="13827" width="9.6640625" bestFit="1" customWidth="1"/>
    <col min="13828" max="13828" width="10" customWidth="1"/>
    <col min="13829" max="13829" width="9.1640625" customWidth="1"/>
    <col min="13830" max="13830" width="7.5" customWidth="1"/>
    <col min="14075" max="14075" width="13" customWidth="1"/>
    <col min="14076" max="14076" width="10.5" bestFit="1" customWidth="1"/>
    <col min="14077" max="14078" width="9.1640625" customWidth="1"/>
    <col min="14079" max="14079" width="8.33203125" customWidth="1"/>
    <col min="14080" max="14080" width="10" customWidth="1"/>
    <col min="14081" max="14081" width="10.83203125" customWidth="1"/>
    <col min="14082" max="14082" width="10.5" customWidth="1"/>
    <col min="14083" max="14083" width="9.6640625" bestFit="1" customWidth="1"/>
    <col min="14084" max="14084" width="10" customWidth="1"/>
    <col min="14085" max="14085" width="9.1640625" customWidth="1"/>
    <col min="14086" max="14086" width="7.5" customWidth="1"/>
    <col min="14331" max="14331" width="13" customWidth="1"/>
    <col min="14332" max="14332" width="10.5" bestFit="1" customWidth="1"/>
    <col min="14333" max="14334" width="9.1640625" customWidth="1"/>
    <col min="14335" max="14335" width="8.33203125" customWidth="1"/>
    <col min="14336" max="14336" width="10" customWidth="1"/>
    <col min="14337" max="14337" width="10.83203125" customWidth="1"/>
    <col min="14338" max="14338" width="10.5" customWidth="1"/>
    <col min="14339" max="14339" width="9.6640625" bestFit="1" customWidth="1"/>
    <col min="14340" max="14340" width="10" customWidth="1"/>
    <col min="14341" max="14341" width="9.1640625" customWidth="1"/>
    <col min="14342" max="14342" width="7.5" customWidth="1"/>
    <col min="14587" max="14587" width="13" customWidth="1"/>
    <col min="14588" max="14588" width="10.5" bestFit="1" customWidth="1"/>
    <col min="14589" max="14590" width="9.1640625" customWidth="1"/>
    <col min="14591" max="14591" width="8.33203125" customWidth="1"/>
    <col min="14592" max="14592" width="10" customWidth="1"/>
    <col min="14593" max="14593" width="10.83203125" customWidth="1"/>
    <col min="14594" max="14594" width="10.5" customWidth="1"/>
    <col min="14595" max="14595" width="9.6640625" bestFit="1" customWidth="1"/>
    <col min="14596" max="14596" width="10" customWidth="1"/>
    <col min="14597" max="14597" width="9.1640625" customWidth="1"/>
    <col min="14598" max="14598" width="7.5" customWidth="1"/>
    <col min="14843" max="14843" width="13" customWidth="1"/>
    <col min="14844" max="14844" width="10.5" bestFit="1" customWidth="1"/>
    <col min="14845" max="14846" width="9.1640625" customWidth="1"/>
    <col min="14847" max="14847" width="8.33203125" customWidth="1"/>
    <col min="14848" max="14848" width="10" customWidth="1"/>
    <col min="14849" max="14849" width="10.83203125" customWidth="1"/>
    <col min="14850" max="14850" width="10.5" customWidth="1"/>
    <col min="14851" max="14851" width="9.6640625" bestFit="1" customWidth="1"/>
    <col min="14852" max="14852" width="10" customWidth="1"/>
    <col min="14853" max="14853" width="9.1640625" customWidth="1"/>
    <col min="14854" max="14854" width="7.5" customWidth="1"/>
    <col min="15099" max="15099" width="13" customWidth="1"/>
    <col min="15100" max="15100" width="10.5" bestFit="1" customWidth="1"/>
    <col min="15101" max="15102" width="9.1640625" customWidth="1"/>
    <col min="15103" max="15103" width="8.33203125" customWidth="1"/>
    <col min="15104" max="15104" width="10" customWidth="1"/>
    <col min="15105" max="15105" width="10.83203125" customWidth="1"/>
    <col min="15106" max="15106" width="10.5" customWidth="1"/>
    <col min="15107" max="15107" width="9.6640625" bestFit="1" customWidth="1"/>
    <col min="15108" max="15108" width="10" customWidth="1"/>
    <col min="15109" max="15109" width="9.1640625" customWidth="1"/>
    <col min="15110" max="15110" width="7.5" customWidth="1"/>
    <col min="15355" max="15355" width="13" customWidth="1"/>
    <col min="15356" max="15356" width="10.5" bestFit="1" customWidth="1"/>
    <col min="15357" max="15358" width="9.1640625" customWidth="1"/>
    <col min="15359" max="15359" width="8.33203125" customWidth="1"/>
    <col min="15360" max="15360" width="10" customWidth="1"/>
    <col min="15361" max="15361" width="10.83203125" customWidth="1"/>
    <col min="15362" max="15362" width="10.5" customWidth="1"/>
    <col min="15363" max="15363" width="9.6640625" bestFit="1" customWidth="1"/>
    <col min="15364" max="15364" width="10" customWidth="1"/>
    <col min="15365" max="15365" width="9.1640625" customWidth="1"/>
    <col min="15366" max="15366" width="7.5" customWidth="1"/>
    <col min="15611" max="15611" width="13" customWidth="1"/>
    <col min="15612" max="15612" width="10.5" bestFit="1" customWidth="1"/>
    <col min="15613" max="15614" width="9.1640625" customWidth="1"/>
    <col min="15615" max="15615" width="8.33203125" customWidth="1"/>
    <col min="15616" max="15616" width="10" customWidth="1"/>
    <col min="15617" max="15617" width="10.83203125" customWidth="1"/>
    <col min="15618" max="15618" width="10.5" customWidth="1"/>
    <col min="15619" max="15619" width="9.6640625" bestFit="1" customWidth="1"/>
    <col min="15620" max="15620" width="10" customWidth="1"/>
    <col min="15621" max="15621" width="9.1640625" customWidth="1"/>
    <col min="15622" max="15622" width="7.5" customWidth="1"/>
    <col min="15867" max="15867" width="13" customWidth="1"/>
    <col min="15868" max="15868" width="10.5" bestFit="1" customWidth="1"/>
    <col min="15869" max="15870" width="9.1640625" customWidth="1"/>
    <col min="15871" max="15871" width="8.33203125" customWidth="1"/>
    <col min="15872" max="15872" width="10" customWidth="1"/>
    <col min="15873" max="15873" width="10.83203125" customWidth="1"/>
    <col min="15874" max="15874" width="10.5" customWidth="1"/>
    <col min="15875" max="15875" width="9.6640625" bestFit="1" customWidth="1"/>
    <col min="15876" max="15876" width="10" customWidth="1"/>
    <col min="15877" max="15877" width="9.1640625" customWidth="1"/>
    <col min="15878" max="15878" width="7.5" customWidth="1"/>
    <col min="16123" max="16123" width="13" customWidth="1"/>
    <col min="16124" max="16124" width="10.5" bestFit="1" customWidth="1"/>
    <col min="16125" max="16126" width="9.1640625" customWidth="1"/>
    <col min="16127" max="16127" width="8.33203125" customWidth="1"/>
    <col min="16128" max="16128" width="10" customWidth="1"/>
    <col min="16129" max="16129" width="10.83203125" customWidth="1"/>
    <col min="16130" max="16130" width="10.5" customWidth="1"/>
    <col min="16131" max="16131" width="9.6640625" bestFit="1" customWidth="1"/>
    <col min="16132" max="16132" width="10" customWidth="1"/>
    <col min="16133" max="16133" width="9.1640625" customWidth="1"/>
    <col min="16134" max="16134" width="7.5" customWidth="1"/>
  </cols>
  <sheetData>
    <row r="1" spans="1:13" s="910" customFormat="1" ht="20.100000000000001" customHeight="1">
      <c r="A1" s="980" t="s">
        <v>130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</row>
    <row r="2" spans="1:13" s="148" customFormat="1" ht="15.75" customHeight="1">
      <c r="A2" s="981" t="s">
        <v>155</v>
      </c>
      <c r="B2" s="981"/>
      <c r="C2" s="992"/>
      <c r="D2" s="992"/>
      <c r="E2" s="992"/>
      <c r="F2" s="992"/>
      <c r="G2" s="992"/>
      <c r="H2" s="1029"/>
      <c r="I2" s="1029"/>
      <c r="J2" s="1029"/>
      <c r="K2" s="1029" t="s">
        <v>162</v>
      </c>
      <c r="L2" s="1029"/>
      <c r="M2" s="1029"/>
    </row>
    <row r="3" spans="1:13" ht="27.95" customHeight="1">
      <c r="A3" s="982" t="s">
        <v>79</v>
      </c>
      <c r="B3" s="993" t="s">
        <v>82</v>
      </c>
      <c r="C3" s="1004" t="s">
        <v>159</v>
      </c>
      <c r="D3" s="1012"/>
      <c r="E3" s="1012"/>
      <c r="F3" s="1012"/>
      <c r="G3" s="1012"/>
      <c r="H3" s="1030"/>
      <c r="I3" s="1004" t="s">
        <v>163</v>
      </c>
      <c r="J3" s="1012"/>
      <c r="K3" s="1012"/>
      <c r="L3" s="1012"/>
      <c r="M3" s="1044" t="s">
        <v>273</v>
      </c>
    </row>
    <row r="4" spans="1:13" ht="32.1" customHeight="1">
      <c r="A4" s="983"/>
      <c r="B4" s="994" t="s">
        <v>126</v>
      </c>
      <c r="C4" s="1005"/>
      <c r="D4" s="1013" t="s">
        <v>166</v>
      </c>
      <c r="E4" s="1013" t="s">
        <v>40</v>
      </c>
      <c r="F4" s="1013" t="s">
        <v>62</v>
      </c>
      <c r="G4" s="1013" t="s">
        <v>107</v>
      </c>
      <c r="H4" s="1031" t="s">
        <v>10</v>
      </c>
      <c r="I4" s="1033" t="s">
        <v>11</v>
      </c>
      <c r="J4" s="1013" t="s">
        <v>166</v>
      </c>
      <c r="K4" s="1041" t="s">
        <v>249</v>
      </c>
      <c r="L4" s="1013" t="s">
        <v>167</v>
      </c>
      <c r="M4" s="1045"/>
    </row>
    <row r="5" spans="1:13" ht="24.95" customHeight="1">
      <c r="A5" s="984" t="s">
        <v>158</v>
      </c>
      <c r="B5" s="995">
        <v>5561</v>
      </c>
      <c r="C5" s="1006">
        <f t="shared" ref="C5:C14" si="0">SUM(D5:H5)</f>
        <v>1578</v>
      </c>
      <c r="D5" s="1014">
        <v>1529</v>
      </c>
      <c r="E5" s="1021">
        <v>47</v>
      </c>
      <c r="F5" s="1021">
        <v>0</v>
      </c>
      <c r="G5" s="1022">
        <v>0</v>
      </c>
      <c r="H5" s="1021">
        <v>2</v>
      </c>
      <c r="I5" s="1006">
        <f t="shared" ref="I5:I14" si="1">SUM(J5:L5)</f>
        <v>2902</v>
      </c>
      <c r="J5" s="1034">
        <v>2692</v>
      </c>
      <c r="K5" s="1042">
        <v>203</v>
      </c>
      <c r="L5" s="1042">
        <v>7</v>
      </c>
      <c r="M5" s="1046">
        <v>1081</v>
      </c>
    </row>
    <row r="6" spans="1:13" ht="24.95" customHeight="1">
      <c r="A6" s="984">
        <v>19</v>
      </c>
      <c r="B6" s="996">
        <v>5481</v>
      </c>
      <c r="C6" s="1006">
        <f t="shared" si="0"/>
        <v>1468</v>
      </c>
      <c r="D6" s="1015">
        <v>1418</v>
      </c>
      <c r="E6" s="1015">
        <v>46</v>
      </c>
      <c r="F6" s="1015">
        <v>0</v>
      </c>
      <c r="G6" s="1015">
        <v>0</v>
      </c>
      <c r="H6" s="1015">
        <v>4</v>
      </c>
      <c r="I6" s="1006">
        <f t="shared" si="1"/>
        <v>2984</v>
      </c>
      <c r="J6" s="1035">
        <v>2764</v>
      </c>
      <c r="K6" s="1035">
        <v>212</v>
      </c>
      <c r="L6" s="1035">
        <v>8</v>
      </c>
      <c r="M6" s="1046">
        <v>1029</v>
      </c>
    </row>
    <row r="7" spans="1:13" ht="24.95" customHeight="1">
      <c r="A7" s="984">
        <v>20</v>
      </c>
      <c r="B7" s="996">
        <v>5341</v>
      </c>
      <c r="C7" s="1006">
        <f t="shared" si="0"/>
        <v>1355</v>
      </c>
      <c r="D7" s="1015">
        <v>1306</v>
      </c>
      <c r="E7" s="1015">
        <v>43</v>
      </c>
      <c r="F7" s="1015">
        <v>0</v>
      </c>
      <c r="G7" s="1015">
        <v>0</v>
      </c>
      <c r="H7" s="1015">
        <v>6</v>
      </c>
      <c r="I7" s="1006">
        <f t="shared" si="1"/>
        <v>3009</v>
      </c>
      <c r="J7" s="1035">
        <v>2780</v>
      </c>
      <c r="K7" s="1035">
        <v>221</v>
      </c>
      <c r="L7" s="1035">
        <v>8</v>
      </c>
      <c r="M7" s="1046">
        <v>977</v>
      </c>
    </row>
    <row r="8" spans="1:13" s="148" customFormat="1" ht="24.95" customHeight="1">
      <c r="A8" s="984">
        <v>21</v>
      </c>
      <c r="B8" s="996">
        <v>5171</v>
      </c>
      <c r="C8" s="1006">
        <f t="shared" si="0"/>
        <v>1245</v>
      </c>
      <c r="D8" s="1015">
        <v>1197</v>
      </c>
      <c r="E8" s="1015">
        <v>41</v>
      </c>
      <c r="F8" s="1015">
        <v>0</v>
      </c>
      <c r="G8" s="1015">
        <v>0</v>
      </c>
      <c r="H8" s="1015">
        <v>7</v>
      </c>
      <c r="I8" s="1006">
        <f t="shared" si="1"/>
        <v>3008</v>
      </c>
      <c r="J8" s="1035">
        <v>2766</v>
      </c>
      <c r="K8" s="1035">
        <v>234</v>
      </c>
      <c r="L8" s="1035">
        <v>8</v>
      </c>
      <c r="M8" s="1046">
        <v>918</v>
      </c>
    </row>
    <row r="9" spans="1:13" s="148" customFormat="1" ht="24.95" customHeight="1">
      <c r="A9" s="984">
        <v>22</v>
      </c>
      <c r="B9" s="996">
        <v>4979</v>
      </c>
      <c r="C9" s="1006">
        <f t="shared" si="0"/>
        <v>1143</v>
      </c>
      <c r="D9" s="1015">
        <v>1096</v>
      </c>
      <c r="E9" s="1015">
        <v>40</v>
      </c>
      <c r="F9" s="1015">
        <v>0</v>
      </c>
      <c r="G9" s="1015">
        <v>0</v>
      </c>
      <c r="H9" s="1015">
        <v>7</v>
      </c>
      <c r="I9" s="1006">
        <f t="shared" si="1"/>
        <v>2991</v>
      </c>
      <c r="J9" s="1035">
        <v>2751</v>
      </c>
      <c r="K9" s="1035">
        <v>233</v>
      </c>
      <c r="L9" s="1035">
        <v>7</v>
      </c>
      <c r="M9" s="1046">
        <v>845</v>
      </c>
    </row>
    <row r="10" spans="1:13" s="148" customFormat="1" ht="24.95" customHeight="1">
      <c r="A10" s="984">
        <v>23</v>
      </c>
      <c r="B10" s="997">
        <v>4819</v>
      </c>
      <c r="C10" s="1006">
        <f t="shared" si="0"/>
        <v>1040</v>
      </c>
      <c r="D10" s="1015">
        <v>993</v>
      </c>
      <c r="E10" s="1022">
        <v>38</v>
      </c>
      <c r="F10" s="1022">
        <v>0</v>
      </c>
      <c r="G10" s="1022">
        <v>0</v>
      </c>
      <c r="H10" s="1022">
        <v>9</v>
      </c>
      <c r="I10" s="1006">
        <f t="shared" si="1"/>
        <v>3002</v>
      </c>
      <c r="J10" s="998">
        <v>2758</v>
      </c>
      <c r="K10" s="998">
        <v>236</v>
      </c>
      <c r="L10" s="998">
        <v>8</v>
      </c>
      <c r="M10" s="1046">
        <v>777</v>
      </c>
    </row>
    <row r="11" spans="1:13" s="148" customFormat="1" ht="24.95" customHeight="1">
      <c r="A11" s="984">
        <v>24</v>
      </c>
      <c r="B11" s="997">
        <v>4647</v>
      </c>
      <c r="C11" s="1006">
        <f t="shared" si="0"/>
        <v>933</v>
      </c>
      <c r="D11" s="1015">
        <v>890</v>
      </c>
      <c r="E11" s="1022">
        <v>34</v>
      </c>
      <c r="F11" s="1022">
        <v>0</v>
      </c>
      <c r="G11" s="1022">
        <v>0</v>
      </c>
      <c r="H11" s="1022">
        <v>9</v>
      </c>
      <c r="I11" s="1006">
        <f t="shared" si="1"/>
        <v>3009</v>
      </c>
      <c r="J11" s="998">
        <v>2765</v>
      </c>
      <c r="K11" s="998">
        <v>235</v>
      </c>
      <c r="L11" s="998">
        <v>9</v>
      </c>
      <c r="M11" s="1046">
        <v>705</v>
      </c>
    </row>
    <row r="12" spans="1:13" ht="24.95" customHeight="1">
      <c r="A12" s="985">
        <v>25</v>
      </c>
      <c r="B12" s="998">
        <v>4465</v>
      </c>
      <c r="C12" s="1006">
        <f t="shared" si="0"/>
        <v>841</v>
      </c>
      <c r="D12" s="1015">
        <v>803</v>
      </c>
      <c r="E12" s="1022">
        <v>32</v>
      </c>
      <c r="F12" s="1022">
        <v>0</v>
      </c>
      <c r="G12" s="1024">
        <v>0</v>
      </c>
      <c r="H12" s="1022">
        <v>6</v>
      </c>
      <c r="I12" s="1006">
        <f t="shared" si="1"/>
        <v>2985</v>
      </c>
      <c r="J12" s="998">
        <v>2746</v>
      </c>
      <c r="K12" s="998">
        <v>233</v>
      </c>
      <c r="L12" s="1037">
        <v>6</v>
      </c>
      <c r="M12" s="1047">
        <v>639</v>
      </c>
    </row>
    <row r="13" spans="1:13" ht="24.95" customHeight="1">
      <c r="A13" s="986">
        <v>26</v>
      </c>
      <c r="B13" s="999">
        <f>3701+572</f>
        <v>4273</v>
      </c>
      <c r="C13" s="1007">
        <f t="shared" si="0"/>
        <v>740</v>
      </c>
      <c r="D13" s="1016">
        <v>711</v>
      </c>
      <c r="E13" s="1023">
        <v>25</v>
      </c>
      <c r="F13" s="1023">
        <v>0</v>
      </c>
      <c r="G13" s="1022">
        <v>0</v>
      </c>
      <c r="H13" s="1023">
        <v>4</v>
      </c>
      <c r="I13" s="1007">
        <f t="shared" si="1"/>
        <v>2961</v>
      </c>
      <c r="J13" s="1036">
        <v>2728</v>
      </c>
      <c r="K13" s="1036">
        <v>228</v>
      </c>
      <c r="L13" s="998">
        <v>5</v>
      </c>
      <c r="M13" s="1046">
        <v>572</v>
      </c>
    </row>
    <row r="14" spans="1:13" ht="24.95" customHeight="1">
      <c r="A14" s="987">
        <v>27</v>
      </c>
      <c r="B14" s="999">
        <f>3565+501</f>
        <v>4066</v>
      </c>
      <c r="C14" s="1007">
        <f t="shared" si="0"/>
        <v>627</v>
      </c>
      <c r="D14" s="1016">
        <v>598</v>
      </c>
      <c r="E14" s="1023">
        <v>26</v>
      </c>
      <c r="F14" s="1023">
        <v>0</v>
      </c>
      <c r="G14" s="1023">
        <v>0</v>
      </c>
      <c r="H14" s="1023">
        <v>3</v>
      </c>
      <c r="I14" s="1007">
        <f t="shared" si="1"/>
        <v>2938</v>
      </c>
      <c r="J14" s="1036">
        <v>2705</v>
      </c>
      <c r="K14" s="1036">
        <v>229</v>
      </c>
      <c r="L14" s="1036">
        <v>4</v>
      </c>
      <c r="M14" s="1048">
        <v>501</v>
      </c>
    </row>
    <row r="15" spans="1:13" ht="24.95" customHeight="1">
      <c r="A15" s="988">
        <v>28</v>
      </c>
      <c r="B15" s="999">
        <v>3869</v>
      </c>
      <c r="C15" s="1007">
        <v>535</v>
      </c>
      <c r="D15" s="1016">
        <v>507</v>
      </c>
      <c r="E15" s="1023">
        <v>26</v>
      </c>
      <c r="F15" s="1023">
        <v>0</v>
      </c>
      <c r="G15" s="1022">
        <v>0</v>
      </c>
      <c r="H15" s="1023">
        <v>2</v>
      </c>
      <c r="I15" s="1007">
        <v>2919</v>
      </c>
      <c r="J15" s="1036">
        <v>2680</v>
      </c>
      <c r="K15" s="1036">
        <v>235</v>
      </c>
      <c r="L15" s="998">
        <v>4</v>
      </c>
      <c r="M15" s="1046">
        <v>415</v>
      </c>
    </row>
    <row r="16" spans="1:13" ht="24.95" customHeight="1">
      <c r="A16" s="988">
        <v>29</v>
      </c>
      <c r="B16" s="999">
        <v>3724</v>
      </c>
      <c r="C16" s="1007">
        <v>473</v>
      </c>
      <c r="D16" s="1016">
        <v>448</v>
      </c>
      <c r="E16" s="1023">
        <v>24</v>
      </c>
      <c r="F16" s="1023">
        <v>0</v>
      </c>
      <c r="G16" s="1022">
        <v>0</v>
      </c>
      <c r="H16" s="1023">
        <v>1</v>
      </c>
      <c r="I16" s="1007">
        <v>2885</v>
      </c>
      <c r="J16" s="1036">
        <v>2650</v>
      </c>
      <c r="K16" s="1036">
        <v>231</v>
      </c>
      <c r="L16" s="998">
        <v>4</v>
      </c>
      <c r="M16" s="1046">
        <v>366</v>
      </c>
    </row>
    <row r="17" spans="1:13" ht="24.95" customHeight="1">
      <c r="A17" s="988">
        <v>30</v>
      </c>
      <c r="B17" s="999">
        <v>3530</v>
      </c>
      <c r="C17" s="1007">
        <v>415</v>
      </c>
      <c r="D17" s="1016">
        <v>392</v>
      </c>
      <c r="E17" s="1023">
        <v>23</v>
      </c>
      <c r="F17" s="1023">
        <v>0</v>
      </c>
      <c r="G17" s="1022">
        <v>0</v>
      </c>
      <c r="H17" s="1023">
        <v>0</v>
      </c>
      <c r="I17" s="1007">
        <v>2812</v>
      </c>
      <c r="J17" s="1036">
        <v>2570</v>
      </c>
      <c r="K17" s="1036">
        <v>237</v>
      </c>
      <c r="L17" s="998">
        <v>5</v>
      </c>
      <c r="M17" s="1046">
        <v>303</v>
      </c>
    </row>
    <row r="18" spans="1:13" ht="24.95" customHeight="1">
      <c r="A18" s="988" t="s">
        <v>311</v>
      </c>
      <c r="B18" s="999">
        <v>3370</v>
      </c>
      <c r="C18" s="1007">
        <v>357</v>
      </c>
      <c r="D18" s="1016">
        <v>334</v>
      </c>
      <c r="E18" s="1023">
        <v>22</v>
      </c>
      <c r="F18" s="1023">
        <v>0</v>
      </c>
      <c r="G18" s="1022">
        <v>0</v>
      </c>
      <c r="H18" s="1023">
        <v>1</v>
      </c>
      <c r="I18" s="1007">
        <v>2761</v>
      </c>
      <c r="J18" s="1036">
        <v>2506</v>
      </c>
      <c r="K18" s="1036">
        <v>249</v>
      </c>
      <c r="L18" s="998">
        <v>6</v>
      </c>
      <c r="M18" s="1046">
        <v>252</v>
      </c>
    </row>
    <row r="19" spans="1:13" ht="24.95" customHeight="1">
      <c r="A19" s="985">
        <v>2</v>
      </c>
      <c r="B19" s="1000">
        <v>3204</v>
      </c>
      <c r="C19" s="1008">
        <v>298</v>
      </c>
      <c r="D19" s="1017">
        <v>276</v>
      </c>
      <c r="E19" s="1024">
        <v>20</v>
      </c>
      <c r="F19" s="1024">
        <v>0</v>
      </c>
      <c r="G19" s="1024">
        <v>0</v>
      </c>
      <c r="H19" s="1024">
        <v>2</v>
      </c>
      <c r="I19" s="1008">
        <v>2704</v>
      </c>
      <c r="J19" s="1037">
        <v>2431</v>
      </c>
      <c r="K19" s="1037">
        <v>266</v>
      </c>
      <c r="L19" s="1037">
        <v>7</v>
      </c>
      <c r="M19" s="1049">
        <v>202</v>
      </c>
    </row>
    <row r="20" spans="1:13" ht="24.95" customHeight="1">
      <c r="A20" s="989">
        <v>3</v>
      </c>
      <c r="B20" s="1001">
        <v>3053</v>
      </c>
      <c r="C20" s="1009">
        <v>266</v>
      </c>
      <c r="D20" s="1018">
        <v>245</v>
      </c>
      <c r="E20" s="1025">
        <v>19</v>
      </c>
      <c r="F20" s="1025">
        <v>0</v>
      </c>
      <c r="G20" s="1025">
        <v>0</v>
      </c>
      <c r="H20" s="1025">
        <v>2</v>
      </c>
      <c r="I20" s="1009">
        <v>2617</v>
      </c>
      <c r="J20" s="1038">
        <v>2343</v>
      </c>
      <c r="K20" s="1038">
        <v>267</v>
      </c>
      <c r="L20" s="1038">
        <v>7</v>
      </c>
      <c r="M20" s="1050">
        <v>170</v>
      </c>
    </row>
    <row r="21" spans="1:13" ht="24.95" customHeight="1">
      <c r="A21" s="989">
        <v>4</v>
      </c>
      <c r="B21" s="1001">
        <v>2841</v>
      </c>
      <c r="C21" s="1009">
        <v>221</v>
      </c>
      <c r="D21" s="1018">
        <v>201</v>
      </c>
      <c r="E21" s="1025">
        <v>17</v>
      </c>
      <c r="F21" s="1025">
        <v>0</v>
      </c>
      <c r="G21" s="1025">
        <v>0</v>
      </c>
      <c r="H21" s="1025">
        <v>3</v>
      </c>
      <c r="I21" s="1009">
        <v>2494</v>
      </c>
      <c r="J21" s="1038">
        <v>2220</v>
      </c>
      <c r="K21" s="1038">
        <v>266</v>
      </c>
      <c r="L21" s="1038">
        <v>8</v>
      </c>
      <c r="M21" s="1050">
        <v>126</v>
      </c>
    </row>
    <row r="22" spans="1:13" ht="24.95" customHeight="1">
      <c r="A22" s="990">
        <v>5</v>
      </c>
      <c r="B22" s="1002">
        <v>2678</v>
      </c>
      <c r="C22" s="1010">
        <f>SUM(D22:H22)</f>
        <v>188</v>
      </c>
      <c r="D22" s="1019">
        <v>172</v>
      </c>
      <c r="E22" s="1026">
        <v>14</v>
      </c>
      <c r="F22" s="1026">
        <v>0</v>
      </c>
      <c r="G22" s="1026">
        <v>0</v>
      </c>
      <c r="H22" s="1026">
        <v>2</v>
      </c>
      <c r="I22" s="1010">
        <f>SUM(J22:L22)</f>
        <v>2392</v>
      </c>
      <c r="J22" s="1039">
        <v>2116</v>
      </c>
      <c r="K22" s="1039">
        <v>270</v>
      </c>
      <c r="L22" s="1039">
        <v>6</v>
      </c>
      <c r="M22" s="1051">
        <v>98</v>
      </c>
    </row>
    <row r="23" spans="1:13" s="148" customFormat="1" ht="24.75" customHeight="1">
      <c r="A23" s="991">
        <v>6</v>
      </c>
      <c r="B23" s="1003">
        <v>2530</v>
      </c>
      <c r="C23" s="1011">
        <f>SUM(D23:H23)</f>
        <v>166</v>
      </c>
      <c r="D23" s="1020">
        <v>149</v>
      </c>
      <c r="E23" s="1027">
        <v>14</v>
      </c>
      <c r="F23" s="1027">
        <v>0</v>
      </c>
      <c r="G23" s="1027">
        <v>0</v>
      </c>
      <c r="H23" s="1027">
        <v>3</v>
      </c>
      <c r="I23" s="1011">
        <f>SUM(J23:L23)</f>
        <v>2282</v>
      </c>
      <c r="J23" s="1040">
        <v>2003</v>
      </c>
      <c r="K23" s="1040">
        <v>272</v>
      </c>
      <c r="L23" s="1040">
        <v>7</v>
      </c>
      <c r="M23" s="1052">
        <v>82</v>
      </c>
    </row>
    <row r="24" spans="1:13" ht="15" customHeight="1">
      <c r="A24" s="992"/>
      <c r="B24" s="992"/>
      <c r="C24" s="992"/>
      <c r="D24" s="992"/>
      <c r="E24" s="992"/>
      <c r="F24" s="992"/>
      <c r="G24" s="1028"/>
      <c r="H24" s="992"/>
      <c r="I24" s="992"/>
      <c r="J24" s="992"/>
      <c r="K24" s="1043" t="s">
        <v>172</v>
      </c>
      <c r="L24" s="1043"/>
      <c r="M24" s="1043"/>
    </row>
    <row r="25" spans="1:13" ht="15" customHeight="1">
      <c r="H25" s="1032"/>
      <c r="I25" s="1032"/>
    </row>
    <row r="26" spans="1:13" ht="15" customHeight="1"/>
    <row r="27" spans="1:13" ht="15" customHeight="1"/>
    <row r="28" spans="1:13" ht="15" customHeight="1"/>
  </sheetData>
  <protectedRanges>
    <protectedRange sqref="G2:I2 G1:L1 G3:L3 K2:L2 A1:F4 A12:A16 A23:L23 G4:J4 L4" name="範囲1_2"/>
    <protectedRange sqref="B12:B13 D12:H13 J12:L13" name="範囲1_3"/>
    <protectedRange sqref="B14:B16 D14:H16 J14:L16" name="範囲1_6"/>
    <protectedRange sqref="A8:B11 D8:H11 J8:L11" name="範囲1_2_1"/>
    <protectedRange sqref="A5:I5 A6:B7 D6:H7 C6:C16 I6:I16" name="範囲1_1_1"/>
    <protectedRange sqref="A17:A22" name="範囲1_2_2"/>
    <protectedRange sqref="B17:B18 D17:H18 J17:L18" name="範囲1_3_1"/>
    <protectedRange sqref="B19:B22 D19:H22 J19:L22" name="範囲1_6_1"/>
    <protectedRange sqref="C17:C22 I17:I22" name="範囲1_1_1_1"/>
    <protectedRange sqref="K4" name="範囲1_2_3"/>
  </protectedRanges>
  <mergeCells count="10">
    <mergeCell ref="A1:M1"/>
    <mergeCell ref="A2:B2"/>
    <mergeCell ref="H2:J2"/>
    <mergeCell ref="K2:M2"/>
    <mergeCell ref="C3:H3"/>
    <mergeCell ref="I3:L3"/>
    <mergeCell ref="K24:M24"/>
    <mergeCell ref="H25:I25"/>
    <mergeCell ref="A3:A4"/>
    <mergeCell ref="M3:M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2" fitToWidth="1" fitToHeight="1" orientation="portrait" usePrinterDefaults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6"/>
  <sheetViews>
    <sheetView topLeftCell="A10" zoomScale="130" zoomScaleNormal="130" zoomScaleSheetLayoutView="100" workbookViewId="0">
      <selection activeCell="D22" sqref="D22:E22"/>
    </sheetView>
  </sheetViews>
  <sheetFormatPr defaultRowHeight="10.5"/>
  <cols>
    <col min="4" max="5" width="15.83203125" customWidth="1"/>
    <col min="244" max="244" width="10.6640625" customWidth="1"/>
    <col min="245" max="245" width="10.83203125" customWidth="1"/>
    <col min="246" max="255" width="7.6640625" customWidth="1"/>
    <col min="256" max="256" width="6.33203125" customWidth="1"/>
    <col min="257" max="257" width="10.1640625" customWidth="1"/>
    <col min="500" max="500" width="10.6640625" customWidth="1"/>
    <col min="501" max="501" width="10.83203125" customWidth="1"/>
    <col min="502" max="511" width="7.6640625" customWidth="1"/>
    <col min="512" max="512" width="6.33203125" customWidth="1"/>
    <col min="513" max="513" width="10.1640625" customWidth="1"/>
    <col min="756" max="756" width="10.6640625" customWidth="1"/>
    <col min="757" max="757" width="10.83203125" customWidth="1"/>
    <col min="758" max="767" width="7.6640625" customWidth="1"/>
    <col min="768" max="768" width="6.33203125" customWidth="1"/>
    <col min="769" max="769" width="10.1640625" customWidth="1"/>
    <col min="1012" max="1012" width="10.6640625" customWidth="1"/>
    <col min="1013" max="1013" width="10.83203125" customWidth="1"/>
    <col min="1014" max="1023" width="7.6640625" customWidth="1"/>
    <col min="1024" max="1024" width="6.33203125" customWidth="1"/>
    <col min="1025" max="1025" width="10.1640625" customWidth="1"/>
    <col min="1268" max="1268" width="10.6640625" customWidth="1"/>
    <col min="1269" max="1269" width="10.83203125" customWidth="1"/>
    <col min="1270" max="1279" width="7.6640625" customWidth="1"/>
    <col min="1280" max="1280" width="6.33203125" customWidth="1"/>
    <col min="1281" max="1281" width="10.1640625" customWidth="1"/>
    <col min="1524" max="1524" width="10.6640625" customWidth="1"/>
    <col min="1525" max="1525" width="10.83203125" customWidth="1"/>
    <col min="1526" max="1535" width="7.6640625" customWidth="1"/>
    <col min="1536" max="1536" width="6.33203125" customWidth="1"/>
    <col min="1537" max="1537" width="10.1640625" customWidth="1"/>
    <col min="1780" max="1780" width="10.6640625" customWidth="1"/>
    <col min="1781" max="1781" width="10.83203125" customWidth="1"/>
    <col min="1782" max="1791" width="7.6640625" customWidth="1"/>
    <col min="1792" max="1792" width="6.33203125" customWidth="1"/>
    <col min="1793" max="1793" width="10.1640625" customWidth="1"/>
    <col min="2036" max="2036" width="10.6640625" customWidth="1"/>
    <col min="2037" max="2037" width="10.83203125" customWidth="1"/>
    <col min="2038" max="2047" width="7.6640625" customWidth="1"/>
    <col min="2048" max="2048" width="6.33203125" customWidth="1"/>
    <col min="2049" max="2049" width="10.1640625" customWidth="1"/>
    <col min="2292" max="2292" width="10.6640625" customWidth="1"/>
    <col min="2293" max="2293" width="10.83203125" customWidth="1"/>
    <col min="2294" max="2303" width="7.6640625" customWidth="1"/>
    <col min="2304" max="2304" width="6.33203125" customWidth="1"/>
    <col min="2305" max="2305" width="10.1640625" customWidth="1"/>
    <col min="2548" max="2548" width="10.6640625" customWidth="1"/>
    <col min="2549" max="2549" width="10.83203125" customWidth="1"/>
    <col min="2550" max="2559" width="7.6640625" customWidth="1"/>
    <col min="2560" max="2560" width="6.33203125" customWidth="1"/>
    <col min="2561" max="2561" width="10.1640625" customWidth="1"/>
    <col min="2804" max="2804" width="10.6640625" customWidth="1"/>
    <col min="2805" max="2805" width="10.83203125" customWidth="1"/>
    <col min="2806" max="2815" width="7.6640625" customWidth="1"/>
    <col min="2816" max="2816" width="6.33203125" customWidth="1"/>
    <col min="2817" max="2817" width="10.1640625" customWidth="1"/>
    <col min="3060" max="3060" width="10.6640625" customWidth="1"/>
    <col min="3061" max="3061" width="10.83203125" customWidth="1"/>
    <col min="3062" max="3071" width="7.6640625" customWidth="1"/>
    <col min="3072" max="3072" width="6.33203125" customWidth="1"/>
    <col min="3073" max="3073" width="10.1640625" customWidth="1"/>
    <col min="3316" max="3316" width="10.6640625" customWidth="1"/>
    <col min="3317" max="3317" width="10.83203125" customWidth="1"/>
    <col min="3318" max="3327" width="7.6640625" customWidth="1"/>
    <col min="3328" max="3328" width="6.33203125" customWidth="1"/>
    <col min="3329" max="3329" width="10.1640625" customWidth="1"/>
    <col min="3572" max="3572" width="10.6640625" customWidth="1"/>
    <col min="3573" max="3573" width="10.83203125" customWidth="1"/>
    <col min="3574" max="3583" width="7.6640625" customWidth="1"/>
    <col min="3584" max="3584" width="6.33203125" customWidth="1"/>
    <col min="3585" max="3585" width="10.1640625" customWidth="1"/>
    <col min="3828" max="3828" width="10.6640625" customWidth="1"/>
    <col min="3829" max="3829" width="10.83203125" customWidth="1"/>
    <col min="3830" max="3839" width="7.6640625" customWidth="1"/>
    <col min="3840" max="3840" width="6.33203125" customWidth="1"/>
    <col min="3841" max="3841" width="10.1640625" customWidth="1"/>
    <col min="4084" max="4084" width="10.6640625" customWidth="1"/>
    <col min="4085" max="4085" width="10.83203125" customWidth="1"/>
    <col min="4086" max="4095" width="7.6640625" customWidth="1"/>
    <col min="4096" max="4096" width="6.33203125" customWidth="1"/>
    <col min="4097" max="4097" width="10.1640625" customWidth="1"/>
    <col min="4340" max="4340" width="10.6640625" customWidth="1"/>
    <col min="4341" max="4341" width="10.83203125" customWidth="1"/>
    <col min="4342" max="4351" width="7.6640625" customWidth="1"/>
    <col min="4352" max="4352" width="6.33203125" customWidth="1"/>
    <col min="4353" max="4353" width="10.1640625" customWidth="1"/>
    <col min="4596" max="4596" width="10.6640625" customWidth="1"/>
    <col min="4597" max="4597" width="10.83203125" customWidth="1"/>
    <col min="4598" max="4607" width="7.6640625" customWidth="1"/>
    <col min="4608" max="4608" width="6.33203125" customWidth="1"/>
    <col min="4609" max="4609" width="10.1640625" customWidth="1"/>
    <col min="4852" max="4852" width="10.6640625" customWidth="1"/>
    <col min="4853" max="4853" width="10.83203125" customWidth="1"/>
    <col min="4854" max="4863" width="7.6640625" customWidth="1"/>
    <col min="4864" max="4864" width="6.33203125" customWidth="1"/>
    <col min="4865" max="4865" width="10.1640625" customWidth="1"/>
    <col min="5108" max="5108" width="10.6640625" customWidth="1"/>
    <col min="5109" max="5109" width="10.83203125" customWidth="1"/>
    <col min="5110" max="5119" width="7.6640625" customWidth="1"/>
    <col min="5120" max="5120" width="6.33203125" customWidth="1"/>
    <col min="5121" max="5121" width="10.1640625" customWidth="1"/>
    <col min="5364" max="5364" width="10.6640625" customWidth="1"/>
    <col min="5365" max="5365" width="10.83203125" customWidth="1"/>
    <col min="5366" max="5375" width="7.6640625" customWidth="1"/>
    <col min="5376" max="5376" width="6.33203125" customWidth="1"/>
    <col min="5377" max="5377" width="10.1640625" customWidth="1"/>
    <col min="5620" max="5620" width="10.6640625" customWidth="1"/>
    <col min="5621" max="5621" width="10.83203125" customWidth="1"/>
    <col min="5622" max="5631" width="7.6640625" customWidth="1"/>
    <col min="5632" max="5632" width="6.33203125" customWidth="1"/>
    <col min="5633" max="5633" width="10.1640625" customWidth="1"/>
    <col min="5876" max="5876" width="10.6640625" customWidth="1"/>
    <col min="5877" max="5877" width="10.83203125" customWidth="1"/>
    <col min="5878" max="5887" width="7.6640625" customWidth="1"/>
    <col min="5888" max="5888" width="6.33203125" customWidth="1"/>
    <col min="5889" max="5889" width="10.1640625" customWidth="1"/>
    <col min="6132" max="6132" width="10.6640625" customWidth="1"/>
    <col min="6133" max="6133" width="10.83203125" customWidth="1"/>
    <col min="6134" max="6143" width="7.6640625" customWidth="1"/>
    <col min="6144" max="6144" width="6.33203125" customWidth="1"/>
    <col min="6145" max="6145" width="10.1640625" customWidth="1"/>
    <col min="6388" max="6388" width="10.6640625" customWidth="1"/>
    <col min="6389" max="6389" width="10.83203125" customWidth="1"/>
    <col min="6390" max="6399" width="7.6640625" customWidth="1"/>
    <col min="6400" max="6400" width="6.33203125" customWidth="1"/>
    <col min="6401" max="6401" width="10.1640625" customWidth="1"/>
    <col min="6644" max="6644" width="10.6640625" customWidth="1"/>
    <col min="6645" max="6645" width="10.83203125" customWidth="1"/>
    <col min="6646" max="6655" width="7.6640625" customWidth="1"/>
    <col min="6656" max="6656" width="6.33203125" customWidth="1"/>
    <col min="6657" max="6657" width="10.1640625" customWidth="1"/>
    <col min="6900" max="6900" width="10.6640625" customWidth="1"/>
    <col min="6901" max="6901" width="10.83203125" customWidth="1"/>
    <col min="6902" max="6911" width="7.6640625" customWidth="1"/>
    <col min="6912" max="6912" width="6.33203125" customWidth="1"/>
    <col min="6913" max="6913" width="10.1640625" customWidth="1"/>
    <col min="7156" max="7156" width="10.6640625" customWidth="1"/>
    <col min="7157" max="7157" width="10.83203125" customWidth="1"/>
    <col min="7158" max="7167" width="7.6640625" customWidth="1"/>
    <col min="7168" max="7168" width="6.33203125" customWidth="1"/>
    <col min="7169" max="7169" width="10.1640625" customWidth="1"/>
    <col min="7412" max="7412" width="10.6640625" customWidth="1"/>
    <col min="7413" max="7413" width="10.83203125" customWidth="1"/>
    <col min="7414" max="7423" width="7.6640625" customWidth="1"/>
    <col min="7424" max="7424" width="6.33203125" customWidth="1"/>
    <col min="7425" max="7425" width="10.1640625" customWidth="1"/>
    <col min="7668" max="7668" width="10.6640625" customWidth="1"/>
    <col min="7669" max="7669" width="10.83203125" customWidth="1"/>
    <col min="7670" max="7679" width="7.6640625" customWidth="1"/>
    <col min="7680" max="7680" width="6.33203125" customWidth="1"/>
    <col min="7681" max="7681" width="10.1640625" customWidth="1"/>
    <col min="7924" max="7924" width="10.6640625" customWidth="1"/>
    <col min="7925" max="7925" width="10.83203125" customWidth="1"/>
    <col min="7926" max="7935" width="7.6640625" customWidth="1"/>
    <col min="7936" max="7936" width="6.33203125" customWidth="1"/>
    <col min="7937" max="7937" width="10.1640625" customWidth="1"/>
    <col min="8180" max="8180" width="10.6640625" customWidth="1"/>
    <col min="8181" max="8181" width="10.83203125" customWidth="1"/>
    <col min="8182" max="8191" width="7.6640625" customWidth="1"/>
    <col min="8192" max="8192" width="6.33203125" customWidth="1"/>
    <col min="8193" max="8193" width="10.1640625" customWidth="1"/>
    <col min="8436" max="8436" width="10.6640625" customWidth="1"/>
    <col min="8437" max="8437" width="10.83203125" customWidth="1"/>
    <col min="8438" max="8447" width="7.6640625" customWidth="1"/>
    <col min="8448" max="8448" width="6.33203125" customWidth="1"/>
    <col min="8449" max="8449" width="10.1640625" customWidth="1"/>
    <col min="8692" max="8692" width="10.6640625" customWidth="1"/>
    <col min="8693" max="8693" width="10.83203125" customWidth="1"/>
    <col min="8694" max="8703" width="7.6640625" customWidth="1"/>
    <col min="8704" max="8704" width="6.33203125" customWidth="1"/>
    <col min="8705" max="8705" width="10.1640625" customWidth="1"/>
    <col min="8948" max="8948" width="10.6640625" customWidth="1"/>
    <col min="8949" max="8949" width="10.83203125" customWidth="1"/>
    <col min="8950" max="8959" width="7.6640625" customWidth="1"/>
    <col min="8960" max="8960" width="6.33203125" customWidth="1"/>
    <col min="8961" max="8961" width="10.1640625" customWidth="1"/>
    <col min="9204" max="9204" width="10.6640625" customWidth="1"/>
    <col min="9205" max="9205" width="10.83203125" customWidth="1"/>
    <col min="9206" max="9215" width="7.6640625" customWidth="1"/>
    <col min="9216" max="9216" width="6.33203125" customWidth="1"/>
    <col min="9217" max="9217" width="10.1640625" customWidth="1"/>
    <col min="9460" max="9460" width="10.6640625" customWidth="1"/>
    <col min="9461" max="9461" width="10.83203125" customWidth="1"/>
    <col min="9462" max="9471" width="7.6640625" customWidth="1"/>
    <col min="9472" max="9472" width="6.33203125" customWidth="1"/>
    <col min="9473" max="9473" width="10.1640625" customWidth="1"/>
    <col min="9716" max="9716" width="10.6640625" customWidth="1"/>
    <col min="9717" max="9717" width="10.83203125" customWidth="1"/>
    <col min="9718" max="9727" width="7.6640625" customWidth="1"/>
    <col min="9728" max="9728" width="6.33203125" customWidth="1"/>
    <col min="9729" max="9729" width="10.1640625" customWidth="1"/>
    <col min="9972" max="9972" width="10.6640625" customWidth="1"/>
    <col min="9973" max="9973" width="10.83203125" customWidth="1"/>
    <col min="9974" max="9983" width="7.6640625" customWidth="1"/>
    <col min="9984" max="9984" width="6.33203125" customWidth="1"/>
    <col min="9985" max="9985" width="10.1640625" customWidth="1"/>
    <col min="10228" max="10228" width="10.6640625" customWidth="1"/>
    <col min="10229" max="10229" width="10.83203125" customWidth="1"/>
    <col min="10230" max="10239" width="7.6640625" customWidth="1"/>
    <col min="10240" max="10240" width="6.33203125" customWidth="1"/>
    <col min="10241" max="10241" width="10.1640625" customWidth="1"/>
    <col min="10484" max="10484" width="10.6640625" customWidth="1"/>
    <col min="10485" max="10485" width="10.83203125" customWidth="1"/>
    <col min="10486" max="10495" width="7.6640625" customWidth="1"/>
    <col min="10496" max="10496" width="6.33203125" customWidth="1"/>
    <col min="10497" max="10497" width="10.1640625" customWidth="1"/>
    <col min="10740" max="10740" width="10.6640625" customWidth="1"/>
    <col min="10741" max="10741" width="10.83203125" customWidth="1"/>
    <col min="10742" max="10751" width="7.6640625" customWidth="1"/>
    <col min="10752" max="10752" width="6.33203125" customWidth="1"/>
    <col min="10753" max="10753" width="10.1640625" customWidth="1"/>
    <col min="10996" max="10996" width="10.6640625" customWidth="1"/>
    <col min="10997" max="10997" width="10.83203125" customWidth="1"/>
    <col min="10998" max="11007" width="7.6640625" customWidth="1"/>
    <col min="11008" max="11008" width="6.33203125" customWidth="1"/>
    <col min="11009" max="11009" width="10.1640625" customWidth="1"/>
    <col min="11252" max="11252" width="10.6640625" customWidth="1"/>
    <col min="11253" max="11253" width="10.83203125" customWidth="1"/>
    <col min="11254" max="11263" width="7.6640625" customWidth="1"/>
    <col min="11264" max="11264" width="6.33203125" customWidth="1"/>
    <col min="11265" max="11265" width="10.1640625" customWidth="1"/>
    <col min="11508" max="11508" width="10.6640625" customWidth="1"/>
    <col min="11509" max="11509" width="10.83203125" customWidth="1"/>
    <col min="11510" max="11519" width="7.6640625" customWidth="1"/>
    <col min="11520" max="11520" width="6.33203125" customWidth="1"/>
    <col min="11521" max="11521" width="10.1640625" customWidth="1"/>
    <col min="11764" max="11764" width="10.6640625" customWidth="1"/>
    <col min="11765" max="11765" width="10.83203125" customWidth="1"/>
    <col min="11766" max="11775" width="7.6640625" customWidth="1"/>
    <col min="11776" max="11776" width="6.33203125" customWidth="1"/>
    <col min="11777" max="11777" width="10.1640625" customWidth="1"/>
    <col min="12020" max="12020" width="10.6640625" customWidth="1"/>
    <col min="12021" max="12021" width="10.83203125" customWidth="1"/>
    <col min="12022" max="12031" width="7.6640625" customWidth="1"/>
    <col min="12032" max="12032" width="6.33203125" customWidth="1"/>
    <col min="12033" max="12033" width="10.1640625" customWidth="1"/>
    <col min="12276" max="12276" width="10.6640625" customWidth="1"/>
    <col min="12277" max="12277" width="10.83203125" customWidth="1"/>
    <col min="12278" max="12287" width="7.6640625" customWidth="1"/>
    <col min="12288" max="12288" width="6.33203125" customWidth="1"/>
    <col min="12289" max="12289" width="10.1640625" customWidth="1"/>
    <col min="12532" max="12532" width="10.6640625" customWidth="1"/>
    <col min="12533" max="12533" width="10.83203125" customWidth="1"/>
    <col min="12534" max="12543" width="7.6640625" customWidth="1"/>
    <col min="12544" max="12544" width="6.33203125" customWidth="1"/>
    <col min="12545" max="12545" width="10.1640625" customWidth="1"/>
    <col min="12788" max="12788" width="10.6640625" customWidth="1"/>
    <col min="12789" max="12789" width="10.83203125" customWidth="1"/>
    <col min="12790" max="12799" width="7.6640625" customWidth="1"/>
    <col min="12800" max="12800" width="6.33203125" customWidth="1"/>
    <col min="12801" max="12801" width="10.1640625" customWidth="1"/>
    <col min="13044" max="13044" width="10.6640625" customWidth="1"/>
    <col min="13045" max="13045" width="10.83203125" customWidth="1"/>
    <col min="13046" max="13055" width="7.6640625" customWidth="1"/>
    <col min="13056" max="13056" width="6.33203125" customWidth="1"/>
    <col min="13057" max="13057" width="10.1640625" customWidth="1"/>
    <col min="13300" max="13300" width="10.6640625" customWidth="1"/>
    <col min="13301" max="13301" width="10.83203125" customWidth="1"/>
    <col min="13302" max="13311" width="7.6640625" customWidth="1"/>
    <col min="13312" max="13312" width="6.33203125" customWidth="1"/>
    <col min="13313" max="13313" width="10.1640625" customWidth="1"/>
    <col min="13556" max="13556" width="10.6640625" customWidth="1"/>
    <col min="13557" max="13557" width="10.83203125" customWidth="1"/>
    <col min="13558" max="13567" width="7.6640625" customWidth="1"/>
    <col min="13568" max="13568" width="6.33203125" customWidth="1"/>
    <col min="13569" max="13569" width="10.1640625" customWidth="1"/>
    <col min="13812" max="13812" width="10.6640625" customWidth="1"/>
    <col min="13813" max="13813" width="10.83203125" customWidth="1"/>
    <col min="13814" max="13823" width="7.6640625" customWidth="1"/>
    <col min="13824" max="13824" width="6.33203125" customWidth="1"/>
    <col min="13825" max="13825" width="10.1640625" customWidth="1"/>
    <col min="14068" max="14068" width="10.6640625" customWidth="1"/>
    <col min="14069" max="14069" width="10.83203125" customWidth="1"/>
    <col min="14070" max="14079" width="7.6640625" customWidth="1"/>
    <col min="14080" max="14080" width="6.33203125" customWidth="1"/>
    <col min="14081" max="14081" width="10.1640625" customWidth="1"/>
    <col min="14324" max="14324" width="10.6640625" customWidth="1"/>
    <col min="14325" max="14325" width="10.83203125" customWidth="1"/>
    <col min="14326" max="14335" width="7.6640625" customWidth="1"/>
    <col min="14336" max="14336" width="6.33203125" customWidth="1"/>
    <col min="14337" max="14337" width="10.1640625" customWidth="1"/>
    <col min="14580" max="14580" width="10.6640625" customWidth="1"/>
    <col min="14581" max="14581" width="10.83203125" customWidth="1"/>
    <col min="14582" max="14591" width="7.6640625" customWidth="1"/>
    <col min="14592" max="14592" width="6.33203125" customWidth="1"/>
    <col min="14593" max="14593" width="10.1640625" customWidth="1"/>
    <col min="14836" max="14836" width="10.6640625" customWidth="1"/>
    <col min="14837" max="14837" width="10.83203125" customWidth="1"/>
    <col min="14838" max="14847" width="7.6640625" customWidth="1"/>
    <col min="14848" max="14848" width="6.33203125" customWidth="1"/>
    <col min="14849" max="14849" width="10.1640625" customWidth="1"/>
    <col min="15092" max="15092" width="10.6640625" customWidth="1"/>
    <col min="15093" max="15093" width="10.83203125" customWidth="1"/>
    <col min="15094" max="15103" width="7.6640625" customWidth="1"/>
    <col min="15104" max="15104" width="6.33203125" customWidth="1"/>
    <col min="15105" max="15105" width="10.1640625" customWidth="1"/>
    <col min="15348" max="15348" width="10.6640625" customWidth="1"/>
    <col min="15349" max="15349" width="10.83203125" customWidth="1"/>
    <col min="15350" max="15359" width="7.6640625" customWidth="1"/>
    <col min="15360" max="15360" width="6.33203125" customWidth="1"/>
    <col min="15361" max="15361" width="10.1640625" customWidth="1"/>
    <col min="15604" max="15604" width="10.6640625" customWidth="1"/>
    <col min="15605" max="15605" width="10.83203125" customWidth="1"/>
    <col min="15606" max="15615" width="7.6640625" customWidth="1"/>
    <col min="15616" max="15616" width="6.33203125" customWidth="1"/>
    <col min="15617" max="15617" width="10.1640625" customWidth="1"/>
    <col min="15860" max="15860" width="10.6640625" customWidth="1"/>
    <col min="15861" max="15861" width="10.83203125" customWidth="1"/>
    <col min="15862" max="15871" width="7.6640625" customWidth="1"/>
    <col min="15872" max="15872" width="6.33203125" customWidth="1"/>
    <col min="15873" max="15873" width="10.1640625" customWidth="1"/>
    <col min="16116" max="16116" width="10.6640625" customWidth="1"/>
    <col min="16117" max="16117" width="10.83203125" customWidth="1"/>
    <col min="16118" max="16127" width="7.6640625" customWidth="1"/>
    <col min="16128" max="16128" width="6.33203125" customWidth="1"/>
    <col min="16129" max="16129" width="10.1640625" customWidth="1"/>
  </cols>
  <sheetData>
    <row r="1" spans="1:20" s="910" customFormat="1" ht="24.95" customHeight="1">
      <c r="A1" s="5" t="s">
        <v>25</v>
      </c>
      <c r="B1" s="5"/>
      <c r="C1" s="5"/>
      <c r="D1" s="5"/>
      <c r="E1" s="5"/>
      <c r="F1" s="5"/>
      <c r="G1" s="5"/>
      <c r="H1" s="5"/>
    </row>
    <row r="2" spans="1:20" s="148" customFormat="1" ht="24.95" customHeight="1">
      <c r="D2" s="71" t="s">
        <v>155</v>
      </c>
      <c r="E2" s="55" t="s">
        <v>162</v>
      </c>
      <c r="F2" s="4"/>
      <c r="G2" s="4"/>
      <c r="H2" s="4"/>
    </row>
    <row r="3" spans="1:20" ht="24.95" customHeight="1">
      <c r="D3" s="1053" t="s">
        <v>79</v>
      </c>
      <c r="E3" s="1055" t="s">
        <v>236</v>
      </c>
    </row>
    <row r="4" spans="1:20" ht="24.95" customHeight="1">
      <c r="D4" s="10" t="s">
        <v>158</v>
      </c>
      <c r="E4" s="1056">
        <v>20</v>
      </c>
      <c r="F4" s="1061"/>
      <c r="G4" s="1062"/>
      <c r="H4" s="1063"/>
      <c r="M4" s="1064"/>
      <c r="O4" s="1064"/>
      <c r="P4" s="1064"/>
      <c r="Q4" s="910"/>
      <c r="R4" s="910"/>
      <c r="S4" s="910"/>
      <c r="T4" s="910"/>
    </row>
    <row r="5" spans="1:20" ht="24.95" customHeight="1">
      <c r="D5" s="720">
        <v>19</v>
      </c>
      <c r="E5" s="1056">
        <v>14</v>
      </c>
    </row>
    <row r="6" spans="1:20" ht="24.95" customHeight="1">
      <c r="D6" s="720">
        <v>20</v>
      </c>
      <c r="E6" s="1056">
        <v>12</v>
      </c>
    </row>
    <row r="7" spans="1:20" ht="24.95" customHeight="1">
      <c r="D7" s="720">
        <v>21</v>
      </c>
      <c r="E7" s="1056">
        <v>10</v>
      </c>
    </row>
    <row r="8" spans="1:20" ht="24.95" customHeight="1">
      <c r="D8" s="720">
        <v>22</v>
      </c>
      <c r="E8" s="1056">
        <v>7</v>
      </c>
    </row>
    <row r="9" spans="1:20" ht="24.95" customHeight="1">
      <c r="D9" s="720">
        <v>23</v>
      </c>
      <c r="E9" s="1056">
        <v>2</v>
      </c>
    </row>
    <row r="10" spans="1:20" ht="24.95" customHeight="1">
      <c r="D10" s="720">
        <v>24</v>
      </c>
      <c r="E10" s="1056">
        <v>0</v>
      </c>
    </row>
    <row r="11" spans="1:20" ht="24.95" customHeight="1">
      <c r="D11" s="677">
        <v>25</v>
      </c>
      <c r="E11" s="1057">
        <v>0</v>
      </c>
    </row>
    <row r="12" spans="1:20" ht="24.95" customHeight="1">
      <c r="D12" s="681">
        <v>26</v>
      </c>
      <c r="E12" s="1056">
        <v>0</v>
      </c>
    </row>
    <row r="13" spans="1:20" ht="24.95" customHeight="1">
      <c r="D13" s="681">
        <v>27</v>
      </c>
      <c r="E13" s="1058">
        <v>0</v>
      </c>
    </row>
    <row r="14" spans="1:20" ht="24.95" customHeight="1">
      <c r="D14" s="681">
        <v>28</v>
      </c>
      <c r="E14" s="1056">
        <v>0</v>
      </c>
    </row>
    <row r="15" spans="1:20" ht="24.95" customHeight="1">
      <c r="D15" s="681">
        <v>29</v>
      </c>
      <c r="E15" s="1056">
        <v>0</v>
      </c>
    </row>
    <row r="16" spans="1:20" ht="24.95" customHeight="1">
      <c r="D16" s="681">
        <v>30</v>
      </c>
      <c r="E16" s="1056">
        <v>2</v>
      </c>
    </row>
    <row r="17" spans="4:8" ht="24.95" customHeight="1">
      <c r="D17" s="681" t="s">
        <v>311</v>
      </c>
      <c r="E17" s="1056">
        <v>2</v>
      </c>
    </row>
    <row r="18" spans="4:8" ht="24.95" customHeight="1">
      <c r="D18" s="680">
        <v>2</v>
      </c>
      <c r="E18" s="1059">
        <v>2</v>
      </c>
    </row>
    <row r="19" spans="4:8" ht="24.95" customHeight="1">
      <c r="D19" s="680">
        <v>3</v>
      </c>
      <c r="E19" s="1059">
        <v>2</v>
      </c>
    </row>
    <row r="20" spans="4:8" ht="24.95" customHeight="1">
      <c r="D20" s="680">
        <v>4</v>
      </c>
      <c r="E20" s="1059">
        <v>2</v>
      </c>
    </row>
    <row r="21" spans="4:8" ht="24.95" customHeight="1">
      <c r="D21" s="678">
        <v>5</v>
      </c>
      <c r="E21" s="1057">
        <v>0</v>
      </c>
    </row>
    <row r="22" spans="4:8" s="148" customFormat="1" ht="24.95" customHeight="1">
      <c r="D22" s="683">
        <v>6</v>
      </c>
      <c r="E22" s="1060">
        <v>0</v>
      </c>
    </row>
    <row r="23" spans="4:8" ht="15" customHeight="1">
      <c r="D23" s="42" t="s">
        <v>157</v>
      </c>
      <c r="E23" s="42"/>
      <c r="G23" s="1"/>
      <c r="H23" s="1"/>
    </row>
    <row r="24" spans="4:8" ht="13.5" customHeight="1"/>
    <row r="25" spans="4:8" ht="19.5" customHeight="1">
      <c r="D25" s="1054"/>
    </row>
    <row r="26" spans="4:8" ht="12">
      <c r="D26" s="1054"/>
    </row>
  </sheetData>
  <protectedRanges>
    <protectedRange sqref="D1:E3 A1 O4:P4 C1 M4 D5:D15 D22" name="範囲1"/>
    <protectedRange sqref="E5:E12" name="範囲1_2"/>
    <protectedRange sqref="E13:E15" name="範囲1_5"/>
    <protectedRange sqref="D4:H4" name="範囲1_1_1"/>
    <protectedRange sqref="D16:D21" name="範囲1_1"/>
    <protectedRange sqref="E16:E20" name="範囲1_2_1"/>
    <protectedRange sqref="E21" name="範囲1_5_1"/>
  </protectedRanges>
  <mergeCells count="2">
    <mergeCell ref="A1:H1"/>
    <mergeCell ref="D23:E23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7"/>
  <sheetViews>
    <sheetView topLeftCell="A22" zoomScale="120" zoomScaleNormal="120" zoomScaleSheetLayoutView="100" workbookViewId="0">
      <selection activeCell="F39" sqref="F39"/>
    </sheetView>
  </sheetViews>
  <sheetFormatPr defaultColWidth="15.83203125" defaultRowHeight="10.5"/>
  <cols>
    <col min="1" max="1" width="3.6640625" customWidth="1"/>
    <col min="3" max="7" width="20.83203125" customWidth="1"/>
    <col min="8" max="249" width="9.33203125" customWidth="1"/>
    <col min="250" max="250" width="3.6640625" customWidth="1"/>
    <col min="251" max="251" width="14.33203125" customWidth="1"/>
    <col min="252" max="254" width="20.83203125" customWidth="1"/>
    <col min="255" max="255" width="19.1640625" customWidth="1"/>
  </cols>
  <sheetData>
    <row r="1" spans="1:7" s="962" customFormat="1" ht="23.1" customHeight="1">
      <c r="A1" s="5" t="s">
        <v>105</v>
      </c>
      <c r="B1" s="5"/>
      <c r="C1" s="5"/>
      <c r="D1" s="5"/>
      <c r="E1" s="5"/>
      <c r="F1" s="5"/>
      <c r="G1" s="5"/>
    </row>
    <row r="2" spans="1:7" s="173" customFormat="1" ht="23.1" customHeight="1">
      <c r="A2" s="6" t="s">
        <v>160</v>
      </c>
      <c r="B2" s="6"/>
      <c r="C2" s="6"/>
      <c r="F2" s="81" t="s">
        <v>251</v>
      </c>
      <c r="G2" s="81"/>
    </row>
    <row r="3" spans="1:7" s="228" customFormat="1" ht="23.1" customHeight="1">
      <c r="A3" s="1065" t="s">
        <v>79</v>
      </c>
      <c r="B3" s="576"/>
      <c r="C3" s="157" t="s">
        <v>135</v>
      </c>
      <c r="D3" s="1089"/>
      <c r="E3" s="321" t="s">
        <v>136</v>
      </c>
      <c r="F3" s="943"/>
      <c r="G3" s="1105" t="s">
        <v>137</v>
      </c>
    </row>
    <row r="4" spans="1:7" s="228" customFormat="1" ht="23.1" customHeight="1">
      <c r="A4" s="1066"/>
      <c r="B4" s="1074"/>
      <c r="C4" s="1080" t="s">
        <v>138</v>
      </c>
      <c r="D4" s="1080" t="s">
        <v>193</v>
      </c>
      <c r="E4" s="465" t="s">
        <v>139</v>
      </c>
      <c r="F4" s="465" t="s">
        <v>140</v>
      </c>
      <c r="G4" s="474" t="s">
        <v>141</v>
      </c>
    </row>
    <row r="5" spans="1:7" s="173" customFormat="1" ht="23.1" customHeight="1">
      <c r="A5" s="1067" t="s">
        <v>145</v>
      </c>
      <c r="B5" s="37" t="s">
        <v>52</v>
      </c>
      <c r="C5" s="1081">
        <v>308</v>
      </c>
      <c r="D5" s="1081">
        <v>1190</v>
      </c>
      <c r="E5" s="1095">
        <v>426</v>
      </c>
      <c r="F5" s="1095">
        <v>1131</v>
      </c>
      <c r="G5" s="1106">
        <v>115</v>
      </c>
    </row>
    <row r="6" spans="1:7" s="173" customFormat="1" ht="23.1" customHeight="1">
      <c r="A6" s="151"/>
      <c r="B6" s="37">
        <v>24</v>
      </c>
      <c r="C6" s="1081">
        <v>319</v>
      </c>
      <c r="D6" s="1081">
        <v>1185</v>
      </c>
      <c r="E6" s="1095">
        <v>440</v>
      </c>
      <c r="F6" s="1095">
        <v>1194</v>
      </c>
      <c r="G6" s="1106">
        <v>121</v>
      </c>
    </row>
    <row r="7" spans="1:7" s="173" customFormat="1" ht="23.1" customHeight="1">
      <c r="A7" s="151"/>
      <c r="B7" s="37">
        <v>25</v>
      </c>
      <c r="C7" s="1081">
        <v>301</v>
      </c>
      <c r="D7" s="1081">
        <v>1176</v>
      </c>
      <c r="E7" s="1095">
        <v>495</v>
      </c>
      <c r="F7" s="1095">
        <v>1336</v>
      </c>
      <c r="G7" s="1106">
        <v>118</v>
      </c>
    </row>
    <row r="8" spans="1:7" s="173" customFormat="1" ht="23.1" customHeight="1">
      <c r="A8" s="151"/>
      <c r="B8" s="37">
        <v>26</v>
      </c>
      <c r="C8" s="1081">
        <v>272</v>
      </c>
      <c r="D8" s="1081">
        <v>1010</v>
      </c>
      <c r="E8" s="1081">
        <v>521</v>
      </c>
      <c r="F8" s="1081">
        <v>1470</v>
      </c>
      <c r="G8" s="1107">
        <v>111</v>
      </c>
    </row>
    <row r="9" spans="1:7" s="173" customFormat="1" ht="23.1" customHeight="1">
      <c r="A9" s="151"/>
      <c r="B9" s="37">
        <v>27</v>
      </c>
      <c r="C9" s="1081">
        <v>245</v>
      </c>
      <c r="D9" s="1081">
        <v>910</v>
      </c>
      <c r="E9" s="1081">
        <v>511</v>
      </c>
      <c r="F9" s="1081">
        <v>1454</v>
      </c>
      <c r="G9" s="1107">
        <v>102</v>
      </c>
    </row>
    <row r="10" spans="1:7" s="173" customFormat="1" ht="23.1" customHeight="1">
      <c r="A10" s="151"/>
      <c r="B10" s="37">
        <v>28</v>
      </c>
      <c r="C10" s="1081">
        <v>242</v>
      </c>
      <c r="D10" s="1081">
        <v>869</v>
      </c>
      <c r="E10" s="1081">
        <v>511</v>
      </c>
      <c r="F10" s="1081">
        <v>1441</v>
      </c>
      <c r="G10" s="1107">
        <v>104</v>
      </c>
    </row>
    <row r="11" spans="1:7" s="173" customFormat="1" ht="23.1" customHeight="1">
      <c r="A11" s="151"/>
      <c r="B11" s="37">
        <v>29</v>
      </c>
      <c r="C11" s="1081">
        <v>208</v>
      </c>
      <c r="D11" s="1081">
        <v>803</v>
      </c>
      <c r="E11" s="1081">
        <v>568</v>
      </c>
      <c r="F11" s="1081">
        <v>1615</v>
      </c>
      <c r="G11" s="1107">
        <v>92</v>
      </c>
    </row>
    <row r="12" spans="1:7" s="173" customFormat="1" ht="23.1" customHeight="1">
      <c r="A12" s="151"/>
      <c r="B12" s="37">
        <v>30</v>
      </c>
      <c r="C12" s="1081">
        <v>207</v>
      </c>
      <c r="D12" s="1081">
        <v>800</v>
      </c>
      <c r="E12" s="1081">
        <v>565</v>
      </c>
      <c r="F12" s="1081">
        <v>1613</v>
      </c>
      <c r="G12" s="1107">
        <v>91</v>
      </c>
    </row>
    <row r="13" spans="1:7" s="173" customFormat="1" ht="23.1" customHeight="1">
      <c r="A13" s="151"/>
      <c r="B13" s="37" t="s">
        <v>311</v>
      </c>
      <c r="C13" s="1081">
        <v>205</v>
      </c>
      <c r="D13" s="1081">
        <v>764</v>
      </c>
      <c r="E13" s="1081">
        <v>571</v>
      </c>
      <c r="F13" s="1081">
        <v>1635</v>
      </c>
      <c r="G13" s="1107">
        <v>83</v>
      </c>
    </row>
    <row r="14" spans="1:7" s="173" customFormat="1" ht="23.1" customHeight="1">
      <c r="A14" s="153"/>
      <c r="B14" s="37">
        <v>2</v>
      </c>
      <c r="C14" s="1081">
        <v>203</v>
      </c>
      <c r="D14" s="1081">
        <v>838</v>
      </c>
      <c r="E14" s="1081">
        <v>434</v>
      </c>
      <c r="F14" s="1081">
        <v>1261</v>
      </c>
      <c r="G14" s="1107">
        <v>73</v>
      </c>
    </row>
    <row r="15" spans="1:7" s="173" customFormat="1" ht="23.1" customHeight="1">
      <c r="A15" s="153"/>
      <c r="B15" s="37">
        <v>3</v>
      </c>
      <c r="C15" s="1081">
        <v>214</v>
      </c>
      <c r="D15" s="1081">
        <v>939</v>
      </c>
      <c r="E15" s="1081">
        <v>449</v>
      </c>
      <c r="F15" s="1081">
        <v>1293</v>
      </c>
      <c r="G15" s="1107">
        <v>68</v>
      </c>
    </row>
    <row r="16" spans="1:7" s="173" customFormat="1" ht="23.1" customHeight="1">
      <c r="A16" s="153"/>
      <c r="B16" s="37">
        <v>4</v>
      </c>
      <c r="C16" s="1081">
        <v>206</v>
      </c>
      <c r="D16" s="1081">
        <v>895</v>
      </c>
      <c r="E16" s="1081">
        <v>469</v>
      </c>
      <c r="F16" s="1081">
        <v>1358</v>
      </c>
      <c r="G16" s="1107">
        <v>70</v>
      </c>
    </row>
    <row r="17" spans="1:8" s="173" customFormat="1" ht="23.1" customHeight="1">
      <c r="A17" s="153"/>
      <c r="B17" s="37">
        <v>5</v>
      </c>
      <c r="C17" s="1081">
        <v>196</v>
      </c>
      <c r="D17" s="1081">
        <v>871</v>
      </c>
      <c r="E17" s="1081">
        <v>437</v>
      </c>
      <c r="F17" s="1081">
        <v>1274</v>
      </c>
      <c r="G17" s="1107">
        <v>69</v>
      </c>
    </row>
    <row r="18" spans="1:8" s="173" customFormat="1" ht="23.1" customHeight="1">
      <c r="A18" s="1068"/>
      <c r="B18" s="1075">
        <v>6</v>
      </c>
      <c r="C18" s="1082">
        <v>180</v>
      </c>
      <c r="D18" s="1082">
        <v>811</v>
      </c>
      <c r="E18" s="1082">
        <v>433</v>
      </c>
      <c r="F18" s="1082">
        <v>1245</v>
      </c>
      <c r="G18" s="1108">
        <v>68</v>
      </c>
    </row>
    <row r="19" spans="1:8" s="173" customFormat="1" ht="23.1" customHeight="1">
      <c r="A19" s="1069"/>
      <c r="B19" s="1076"/>
      <c r="C19" s="1083"/>
      <c r="D19" s="1083"/>
      <c r="E19" s="1083"/>
      <c r="F19" s="691"/>
      <c r="G19" s="691"/>
      <c r="H19" s="691"/>
    </row>
    <row r="20" spans="1:8" s="173" customFormat="1" ht="23.1" customHeight="1">
      <c r="A20" s="1070"/>
      <c r="B20" s="6" t="s">
        <v>160</v>
      </c>
      <c r="C20" s="6"/>
      <c r="D20" s="6"/>
      <c r="E20" s="228"/>
      <c r="F20" s="101" t="s">
        <v>251</v>
      </c>
      <c r="G20" s="101"/>
    </row>
    <row r="21" spans="1:8" s="173" customFormat="1" ht="23.1" customHeight="1">
      <c r="A21" s="1071" t="s">
        <v>64</v>
      </c>
      <c r="B21" s="576"/>
      <c r="C21" s="18" t="s">
        <v>148</v>
      </c>
      <c r="D21" s="1090" t="s">
        <v>37</v>
      </c>
      <c r="E21" s="1096" t="s">
        <v>57</v>
      </c>
      <c r="F21" s="1100" t="s">
        <v>63</v>
      </c>
      <c r="G21" s="1109"/>
    </row>
    <row r="22" spans="1:8" s="173" customFormat="1" ht="23.1" customHeight="1">
      <c r="A22" s="1072"/>
      <c r="B22" s="1074"/>
      <c r="C22" s="1084" t="s">
        <v>150</v>
      </c>
      <c r="D22" s="518" t="s">
        <v>151</v>
      </c>
      <c r="E22" s="623" t="s">
        <v>152</v>
      </c>
      <c r="F22" s="1101" t="s">
        <v>95</v>
      </c>
      <c r="G22" s="1109"/>
    </row>
    <row r="23" spans="1:8" s="173" customFormat="1" ht="23.1" customHeight="1">
      <c r="A23" s="1073" t="s">
        <v>154</v>
      </c>
      <c r="B23" s="37">
        <v>23</v>
      </c>
      <c r="C23" s="1085">
        <v>101.75</v>
      </c>
      <c r="D23" s="1091">
        <v>0.95042016806722684</v>
      </c>
      <c r="E23" s="1097">
        <v>37.299999999999997</v>
      </c>
      <c r="F23" s="1102">
        <v>23.870967741935484</v>
      </c>
      <c r="G23" s="149"/>
    </row>
    <row r="24" spans="1:8" s="173" customFormat="1" ht="23.1" customHeight="1">
      <c r="A24" s="12"/>
      <c r="B24" s="37">
        <v>24</v>
      </c>
      <c r="C24" s="1085">
        <v>92.25</v>
      </c>
      <c r="D24" s="1091">
        <v>1.0075949367088608</v>
      </c>
      <c r="E24" s="1097">
        <v>38</v>
      </c>
      <c r="F24" s="1102">
        <v>20.969880659215761</v>
      </c>
      <c r="G24" s="149"/>
    </row>
    <row r="25" spans="1:8" s="173" customFormat="1" ht="23.1" customHeight="1">
      <c r="A25" s="12"/>
      <c r="B25" s="37">
        <v>25</v>
      </c>
      <c r="C25" s="1085">
        <v>92.916666666666671</v>
      </c>
      <c r="D25" s="1091">
        <v>1.1360544217687074</v>
      </c>
      <c r="E25" s="1097">
        <v>39.299999999999997</v>
      </c>
      <c r="F25" s="1102">
        <v>18.77420441151709</v>
      </c>
      <c r="G25" s="149"/>
    </row>
    <row r="26" spans="1:8" s="173" customFormat="1" ht="23.1" customHeight="1">
      <c r="A26" s="153"/>
      <c r="B26" s="1077">
        <v>26</v>
      </c>
      <c r="C26" s="1085">
        <v>99</v>
      </c>
      <c r="D26" s="1091">
        <v>1.45</v>
      </c>
      <c r="E26" s="1097">
        <v>41</v>
      </c>
      <c r="F26" s="1102">
        <v>19</v>
      </c>
      <c r="G26" s="149"/>
    </row>
    <row r="27" spans="1:8" s="173" customFormat="1" ht="23.1" customHeight="1">
      <c r="A27" s="153"/>
      <c r="B27" s="1077">
        <v>27</v>
      </c>
      <c r="C27" s="1085">
        <v>84</v>
      </c>
      <c r="D27" s="1091">
        <v>1.6</v>
      </c>
      <c r="E27" s="1097">
        <v>41.7</v>
      </c>
      <c r="F27" s="1102">
        <v>16.440000000000001</v>
      </c>
      <c r="G27" s="149"/>
    </row>
    <row r="28" spans="1:8" s="173" customFormat="1" ht="23.1" customHeight="1">
      <c r="A28" s="153"/>
      <c r="B28" s="1077">
        <v>28</v>
      </c>
      <c r="C28" s="1085">
        <v>82</v>
      </c>
      <c r="D28" s="1091">
        <v>1.66</v>
      </c>
      <c r="E28" s="1097">
        <v>42.7</v>
      </c>
      <c r="F28" s="1102">
        <v>16</v>
      </c>
      <c r="G28" s="149"/>
    </row>
    <row r="29" spans="1:8" s="173" customFormat="1" ht="23.1" customHeight="1">
      <c r="A29" s="153"/>
      <c r="B29" s="1077">
        <v>29</v>
      </c>
      <c r="C29" s="1085">
        <v>74</v>
      </c>
      <c r="D29" s="1091">
        <v>2.0099999999999998</v>
      </c>
      <c r="E29" s="1097">
        <v>44.2</v>
      </c>
      <c r="F29" s="1102">
        <v>13</v>
      </c>
      <c r="G29" s="149"/>
    </row>
    <row r="30" spans="1:8" s="173" customFormat="1" ht="23.1" customHeight="1">
      <c r="A30" s="153"/>
      <c r="B30" s="1077">
        <v>30</v>
      </c>
      <c r="C30" s="1085">
        <v>71</v>
      </c>
      <c r="D30" s="1091">
        <v>2.02</v>
      </c>
      <c r="E30" s="1097">
        <v>44</v>
      </c>
      <c r="F30" s="1102">
        <v>12.6</v>
      </c>
      <c r="G30" s="149"/>
    </row>
    <row r="31" spans="1:8" s="173" customFormat="1" ht="23.1" customHeight="1">
      <c r="A31" s="153"/>
      <c r="B31" s="1077" t="s">
        <v>311</v>
      </c>
      <c r="C31" s="1085">
        <v>67</v>
      </c>
      <c r="D31" s="1091">
        <v>2.14</v>
      </c>
      <c r="E31" s="1097">
        <v>40.799999999999997</v>
      </c>
      <c r="F31" s="1102">
        <v>11.7</v>
      </c>
      <c r="G31" s="149"/>
    </row>
    <row r="32" spans="1:8" s="173" customFormat="1" ht="23.1" customHeight="1">
      <c r="A32" s="153"/>
      <c r="B32" s="1077">
        <v>2</v>
      </c>
      <c r="C32" s="1085">
        <v>57</v>
      </c>
      <c r="D32" s="1091">
        <v>1.5</v>
      </c>
      <c r="E32" s="1097">
        <v>35.9</v>
      </c>
      <c r="F32" s="1102">
        <v>13.2</v>
      </c>
      <c r="G32" s="149"/>
    </row>
    <row r="33" spans="1:7" s="173" customFormat="1" ht="23.1" customHeight="1">
      <c r="A33" s="153"/>
      <c r="B33" s="1077">
        <v>3</v>
      </c>
      <c r="C33" s="1085">
        <v>50</v>
      </c>
      <c r="D33" s="1091">
        <v>1.38</v>
      </c>
      <c r="E33" s="1097">
        <v>31.9</v>
      </c>
      <c r="F33" s="1102">
        <v>11.1</v>
      </c>
      <c r="G33" s="149"/>
    </row>
    <row r="34" spans="1:7" s="173" customFormat="1" ht="23.1" customHeight="1">
      <c r="A34" s="153"/>
      <c r="B34" s="1077">
        <v>4</v>
      </c>
      <c r="C34" s="1085">
        <v>50</v>
      </c>
      <c r="D34" s="1091">
        <v>1.52</v>
      </c>
      <c r="E34" s="1097">
        <v>34.200000000000003</v>
      </c>
      <c r="F34" s="1102">
        <v>10.7</v>
      </c>
      <c r="G34" s="149"/>
    </row>
    <row r="35" spans="1:7" s="173" customFormat="1" ht="23.1" customHeight="1">
      <c r="A35" s="153"/>
      <c r="B35" s="1078">
        <v>5</v>
      </c>
      <c r="C35" s="1086">
        <v>50</v>
      </c>
      <c r="D35" s="1092">
        <f>F17/D17</f>
        <v>1.4626865671641791</v>
      </c>
      <c r="E35" s="1098">
        <f>G17/C17*100</f>
        <v>35.204081632653065</v>
      </c>
      <c r="F35" s="1103">
        <f>C35/E17*100</f>
        <v>11.441647597254006</v>
      </c>
      <c r="G35" s="149"/>
    </row>
    <row r="36" spans="1:7" s="173" customFormat="1" ht="23.1" customHeight="1">
      <c r="A36" s="183"/>
      <c r="B36" s="1079">
        <v>6</v>
      </c>
      <c r="C36" s="1087">
        <v>49</v>
      </c>
      <c r="D36" s="1093">
        <f>F18/D18</f>
        <v>1.5351418002466091</v>
      </c>
      <c r="E36" s="1099">
        <f>G18/C18*100</f>
        <v>37.777777777777779</v>
      </c>
      <c r="F36" s="1104">
        <f>C36/E18*100</f>
        <v>11.316397228637413</v>
      </c>
      <c r="G36" s="149"/>
    </row>
    <row r="37" spans="1:7" s="173" customFormat="1" ht="23.1" customHeight="1">
      <c r="A37" s="1061"/>
      <c r="B37" s="1061"/>
      <c r="C37" s="1088"/>
      <c r="D37" s="1094" t="s">
        <v>233</v>
      </c>
      <c r="E37" s="1094"/>
      <c r="F37" s="1094"/>
      <c r="G37" s="1110"/>
    </row>
    <row r="38" spans="1:7" ht="19.5" customHeight="1"/>
    <row r="39" spans="1:7" ht="19.5" customHeight="1"/>
    <row r="40" spans="1:7" ht="19.5" customHeight="1"/>
    <row r="41" spans="1:7" ht="19.5" customHeight="1"/>
    <row r="42" spans="1:7" ht="19.5" customHeight="1"/>
    <row r="43" spans="1:7" ht="19.5" customHeight="1"/>
    <row r="44" spans="1:7" ht="19.5" customHeight="1"/>
    <row r="45" spans="1:7" ht="19.5" customHeight="1"/>
    <row r="46" spans="1:7" ht="19.5" customHeight="1"/>
    <row r="47" spans="1:7" ht="19.5" customHeight="1"/>
    <row r="48" spans="1:7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</sheetData>
  <mergeCells count="12">
    <mergeCell ref="A1:G1"/>
    <mergeCell ref="A2:C2"/>
    <mergeCell ref="F2:G2"/>
    <mergeCell ref="C3:D3"/>
    <mergeCell ref="E3:F3"/>
    <mergeCell ref="F19:H19"/>
    <mergeCell ref="B20:D20"/>
    <mergeCell ref="D37:F37"/>
    <mergeCell ref="A3:B4"/>
    <mergeCell ref="A21:B22"/>
    <mergeCell ref="A5:A18"/>
    <mergeCell ref="A23:A36"/>
  </mergeCells>
  <phoneticPr fontId="3"/>
  <conditionalFormatting sqref="C36">
    <cfRule type="containsBlanks" dxfId="3" priority="1">
      <formula>LEN(TRIM(C36))=0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7" fitToWidth="1" fitToHeight="1" orientation="portrait" usePrinterDefaults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4"/>
  <sheetViews>
    <sheetView topLeftCell="A31" zoomScale="130" zoomScaleNormal="130" zoomScaleSheetLayoutView="100" workbookViewId="0">
      <selection activeCell="A30" sqref="A30:I49"/>
    </sheetView>
  </sheetViews>
  <sheetFormatPr defaultRowHeight="10.5"/>
  <cols>
    <col min="1" max="1" width="28.83203125" customWidth="1"/>
    <col min="2" max="2" width="10.6640625" style="1111" customWidth="1"/>
    <col min="3" max="3" width="11.5" customWidth="1"/>
    <col min="4" max="4" width="10.6640625" customWidth="1"/>
    <col min="5" max="5" width="10.83203125" customWidth="1"/>
    <col min="6" max="6" width="10.6640625" customWidth="1"/>
    <col min="7" max="7" width="10.83203125" customWidth="1"/>
    <col min="8" max="8" width="11.1640625" customWidth="1"/>
    <col min="9" max="9" width="12.1640625" customWidth="1"/>
  </cols>
  <sheetData>
    <row r="1" spans="1:9" s="910" customFormat="1" ht="19.5" customHeight="1">
      <c r="A1" s="5" t="s">
        <v>289</v>
      </c>
      <c r="B1" s="5"/>
      <c r="C1" s="5"/>
      <c r="D1" s="5"/>
      <c r="E1" s="5"/>
      <c r="F1" s="5"/>
      <c r="G1" s="5"/>
      <c r="H1" s="5"/>
      <c r="I1" s="5"/>
    </row>
    <row r="2" spans="1:9" s="148" customFormat="1" ht="19.5" customHeight="1">
      <c r="A2" s="71" t="s">
        <v>300</v>
      </c>
      <c r="B2" s="1125"/>
      <c r="C2" s="173"/>
      <c r="D2" s="173"/>
      <c r="E2" s="173"/>
      <c r="F2" s="173"/>
      <c r="G2" s="81" t="s">
        <v>316</v>
      </c>
      <c r="H2" s="81"/>
      <c r="I2" s="81"/>
    </row>
    <row r="3" spans="1:9" ht="19.5" customHeight="1">
      <c r="A3" s="1113" t="s">
        <v>88</v>
      </c>
      <c r="B3" s="1126" t="s">
        <v>91</v>
      </c>
      <c r="C3" s="1126"/>
      <c r="D3" s="1151" t="s">
        <v>55</v>
      </c>
      <c r="E3" s="1151"/>
      <c r="F3" s="1151" t="s">
        <v>3</v>
      </c>
      <c r="G3" s="1151"/>
      <c r="H3" s="1151" t="s">
        <v>21</v>
      </c>
      <c r="I3" s="1168"/>
    </row>
    <row r="4" spans="1:9" ht="19.5" customHeight="1">
      <c r="A4" s="1114"/>
      <c r="B4" s="1127" t="s">
        <v>75</v>
      </c>
      <c r="C4" s="1141" t="s">
        <v>114</v>
      </c>
      <c r="D4" s="1152" t="s">
        <v>75</v>
      </c>
      <c r="E4" s="1141" t="s">
        <v>114</v>
      </c>
      <c r="F4" s="1152" t="s">
        <v>75</v>
      </c>
      <c r="G4" s="1141" t="s">
        <v>114</v>
      </c>
      <c r="H4" s="1141" t="s">
        <v>75</v>
      </c>
      <c r="I4" s="1169" t="s">
        <v>114</v>
      </c>
    </row>
    <row r="5" spans="1:9" s="1112" customFormat="1" ht="19.5" customHeight="1">
      <c r="A5" s="1115" t="s">
        <v>94</v>
      </c>
      <c r="B5" s="1128">
        <f t="shared" ref="B5:I5" si="0">SUM(B6:B24)</f>
        <v>946</v>
      </c>
      <c r="C5" s="1142">
        <f t="shared" si="0"/>
        <v>15162</v>
      </c>
      <c r="D5" s="1142">
        <f t="shared" si="0"/>
        <v>554</v>
      </c>
      <c r="E5" s="1142">
        <f t="shared" si="0"/>
        <v>940</v>
      </c>
      <c r="F5" s="1142">
        <f t="shared" si="0"/>
        <v>292</v>
      </c>
      <c r="G5" s="1142">
        <f t="shared" si="0"/>
        <v>3234</v>
      </c>
      <c r="H5" s="1142">
        <f t="shared" si="0"/>
        <v>70</v>
      </c>
      <c r="I5" s="1170">
        <f t="shared" si="0"/>
        <v>3569</v>
      </c>
    </row>
    <row r="6" spans="1:9" s="148" customFormat="1" ht="19.5" customHeight="1">
      <c r="A6" s="1116" t="s">
        <v>97</v>
      </c>
      <c r="B6" s="1129">
        <v>6</v>
      </c>
      <c r="C6" s="1143">
        <v>25</v>
      </c>
      <c r="D6" s="1143">
        <v>3</v>
      </c>
      <c r="E6" s="1143">
        <v>5</v>
      </c>
      <c r="F6" s="1143">
        <v>3</v>
      </c>
      <c r="G6" s="1143">
        <v>20</v>
      </c>
      <c r="H6" s="1143">
        <v>0</v>
      </c>
      <c r="I6" s="1171">
        <v>0</v>
      </c>
    </row>
    <row r="7" spans="1:9" s="148" customFormat="1" ht="19.5" customHeight="1">
      <c r="A7" s="1117" t="s">
        <v>48</v>
      </c>
      <c r="B7" s="1130">
        <v>2</v>
      </c>
      <c r="C7" s="1144">
        <v>8</v>
      </c>
      <c r="D7" s="1144">
        <v>1</v>
      </c>
      <c r="E7" s="1144">
        <v>1</v>
      </c>
      <c r="F7" s="1144">
        <v>1</v>
      </c>
      <c r="G7" s="1144">
        <v>7</v>
      </c>
      <c r="H7" s="1144">
        <v>0</v>
      </c>
      <c r="I7" s="1172">
        <v>0</v>
      </c>
    </row>
    <row r="8" spans="1:9" s="148" customFormat="1" ht="19.5" customHeight="1">
      <c r="A8" s="1117" t="s">
        <v>100</v>
      </c>
      <c r="B8" s="1131">
        <v>2</v>
      </c>
      <c r="C8" s="1145">
        <v>22</v>
      </c>
      <c r="D8" s="1145">
        <v>0</v>
      </c>
      <c r="E8" s="1145">
        <v>0</v>
      </c>
      <c r="F8" s="1145">
        <v>2</v>
      </c>
      <c r="G8" s="1145">
        <v>22</v>
      </c>
      <c r="H8" s="1144">
        <v>0</v>
      </c>
      <c r="I8" s="1172">
        <v>0</v>
      </c>
    </row>
    <row r="9" spans="1:9" s="148" customFormat="1" ht="19.5" customHeight="1">
      <c r="A9" s="1117" t="s">
        <v>103</v>
      </c>
      <c r="B9" s="1132">
        <v>182</v>
      </c>
      <c r="C9" s="1146">
        <v>690</v>
      </c>
      <c r="D9" s="1145">
        <v>136</v>
      </c>
      <c r="E9" s="1146">
        <v>228</v>
      </c>
      <c r="F9" s="1145">
        <v>45</v>
      </c>
      <c r="G9" s="1146">
        <v>430</v>
      </c>
      <c r="H9" s="1145">
        <v>1</v>
      </c>
      <c r="I9" s="1173">
        <v>32</v>
      </c>
    </row>
    <row r="10" spans="1:9" s="148" customFormat="1" ht="19.5" customHeight="1">
      <c r="A10" s="1117" t="s">
        <v>42</v>
      </c>
      <c r="B10" s="1132">
        <v>228</v>
      </c>
      <c r="C10" s="1146">
        <v>7287</v>
      </c>
      <c r="D10" s="1145">
        <v>106</v>
      </c>
      <c r="E10" s="1145">
        <v>177</v>
      </c>
      <c r="F10" s="1145">
        <v>83</v>
      </c>
      <c r="G10" s="1146">
        <v>1002</v>
      </c>
      <c r="H10" s="1145">
        <v>25</v>
      </c>
      <c r="I10" s="1173">
        <v>1336</v>
      </c>
    </row>
    <row r="11" spans="1:9" s="148" customFormat="1" ht="19.5" customHeight="1">
      <c r="A11" s="1117" t="s">
        <v>110</v>
      </c>
      <c r="B11" s="1131">
        <v>4</v>
      </c>
      <c r="C11" s="1145">
        <v>25</v>
      </c>
      <c r="D11" s="1145">
        <v>3</v>
      </c>
      <c r="E11" s="1145">
        <v>7</v>
      </c>
      <c r="F11" s="1145">
        <v>1</v>
      </c>
      <c r="G11" s="1145">
        <v>18</v>
      </c>
      <c r="H11" s="1145">
        <v>0</v>
      </c>
      <c r="I11" s="1174">
        <v>0</v>
      </c>
    </row>
    <row r="12" spans="1:9" s="148" customFormat="1" ht="19.5" customHeight="1">
      <c r="A12" s="1117" t="s">
        <v>56</v>
      </c>
      <c r="B12" s="1131">
        <v>8</v>
      </c>
      <c r="C12" s="1145">
        <v>150</v>
      </c>
      <c r="D12" s="1145">
        <v>4</v>
      </c>
      <c r="E12" s="1145">
        <v>9</v>
      </c>
      <c r="F12" s="1145">
        <v>2</v>
      </c>
      <c r="G12" s="1145">
        <v>21</v>
      </c>
      <c r="H12" s="1145">
        <v>2</v>
      </c>
      <c r="I12" s="1174">
        <v>120</v>
      </c>
    </row>
    <row r="13" spans="1:9" s="148" customFormat="1" ht="19.5" customHeight="1">
      <c r="A13" s="1117" t="s">
        <v>113</v>
      </c>
      <c r="B13" s="1131">
        <v>41</v>
      </c>
      <c r="C13" s="1146">
        <v>884</v>
      </c>
      <c r="D13" s="1145">
        <v>11</v>
      </c>
      <c r="E13" s="1146">
        <v>20</v>
      </c>
      <c r="F13" s="1145">
        <v>19</v>
      </c>
      <c r="G13" s="1146">
        <v>241</v>
      </c>
      <c r="H13" s="1145">
        <v>10</v>
      </c>
      <c r="I13" s="1173">
        <v>457</v>
      </c>
    </row>
    <row r="14" spans="1:9" s="148" customFormat="1" ht="19.5" customHeight="1">
      <c r="A14" s="1117" t="s">
        <v>115</v>
      </c>
      <c r="B14" s="1132">
        <v>133</v>
      </c>
      <c r="C14" s="1146">
        <v>1120</v>
      </c>
      <c r="D14" s="1145">
        <v>90</v>
      </c>
      <c r="E14" s="1146">
        <v>165</v>
      </c>
      <c r="F14" s="1145">
        <v>36</v>
      </c>
      <c r="G14" s="1146">
        <v>379</v>
      </c>
      <c r="H14" s="1145">
        <v>4</v>
      </c>
      <c r="I14" s="1173">
        <v>182</v>
      </c>
    </row>
    <row r="15" spans="1:9" s="148" customFormat="1" ht="19.5" customHeight="1">
      <c r="A15" s="1117" t="s">
        <v>35</v>
      </c>
      <c r="B15" s="1131">
        <v>4</v>
      </c>
      <c r="C15" s="1146">
        <v>10</v>
      </c>
      <c r="D15" s="1145">
        <v>3</v>
      </c>
      <c r="E15" s="1145">
        <v>5</v>
      </c>
      <c r="F15" s="1145">
        <v>1</v>
      </c>
      <c r="G15" s="1145">
        <v>5</v>
      </c>
      <c r="H15" s="1145">
        <v>0</v>
      </c>
      <c r="I15" s="1174">
        <v>0</v>
      </c>
    </row>
    <row r="16" spans="1:9" s="148" customFormat="1" ht="19.5" customHeight="1">
      <c r="A16" s="1117" t="s">
        <v>36</v>
      </c>
      <c r="B16" s="1131">
        <v>12</v>
      </c>
      <c r="C16" s="1145">
        <v>63</v>
      </c>
      <c r="D16" s="1145">
        <v>9</v>
      </c>
      <c r="E16" s="1145">
        <v>10</v>
      </c>
      <c r="F16" s="1145">
        <v>3</v>
      </c>
      <c r="G16" s="1145">
        <v>53</v>
      </c>
      <c r="H16" s="1145">
        <v>0</v>
      </c>
      <c r="I16" s="1174">
        <v>0</v>
      </c>
    </row>
    <row r="17" spans="1:10" s="148" customFormat="1" ht="19.5" customHeight="1">
      <c r="A17" s="1118" t="s">
        <v>16</v>
      </c>
      <c r="B17" s="1131">
        <v>40</v>
      </c>
      <c r="C17" s="1146">
        <v>400</v>
      </c>
      <c r="D17" s="1145">
        <v>25</v>
      </c>
      <c r="E17" s="1145">
        <v>43</v>
      </c>
      <c r="F17" s="1145">
        <v>11</v>
      </c>
      <c r="G17" s="1145">
        <v>131</v>
      </c>
      <c r="H17" s="1145">
        <v>3</v>
      </c>
      <c r="I17" s="1174">
        <v>122</v>
      </c>
    </row>
    <row r="18" spans="1:10" s="148" customFormat="1" ht="19.5" customHeight="1">
      <c r="A18" s="1117" t="s">
        <v>59</v>
      </c>
      <c r="B18" s="1131">
        <v>42</v>
      </c>
      <c r="C18" s="1146">
        <v>310</v>
      </c>
      <c r="D18" s="1145">
        <v>37</v>
      </c>
      <c r="E18" s="1145">
        <v>52</v>
      </c>
      <c r="F18" s="1156">
        <v>4</v>
      </c>
      <c r="G18" s="1145">
        <v>26</v>
      </c>
      <c r="H18" s="1145">
        <v>0</v>
      </c>
      <c r="I18" s="1173">
        <v>0</v>
      </c>
    </row>
    <row r="19" spans="1:10" s="148" customFormat="1" ht="19.5" customHeight="1">
      <c r="A19" s="1117" t="s">
        <v>118</v>
      </c>
      <c r="B19" s="1131">
        <v>39</v>
      </c>
      <c r="C19" s="1146">
        <v>505</v>
      </c>
      <c r="D19" s="1145">
        <v>28</v>
      </c>
      <c r="E19" s="1145">
        <v>41</v>
      </c>
      <c r="F19" s="1145">
        <v>5</v>
      </c>
      <c r="G19" s="1145">
        <v>70</v>
      </c>
      <c r="H19" s="1145">
        <v>5</v>
      </c>
      <c r="I19" s="1173">
        <v>279</v>
      </c>
    </row>
    <row r="20" spans="1:10" s="148" customFormat="1" ht="19.5" customHeight="1">
      <c r="A20" s="1117" t="s">
        <v>96</v>
      </c>
      <c r="B20" s="1131">
        <v>6</v>
      </c>
      <c r="C20" s="1146">
        <v>34</v>
      </c>
      <c r="D20" s="1145">
        <v>2</v>
      </c>
      <c r="E20" s="1145">
        <v>2</v>
      </c>
      <c r="F20" s="1145">
        <v>4</v>
      </c>
      <c r="G20" s="1145">
        <v>32</v>
      </c>
      <c r="H20" s="1145">
        <v>0</v>
      </c>
      <c r="I20" s="1174">
        <v>0</v>
      </c>
    </row>
    <row r="21" spans="1:10" s="148" customFormat="1" ht="19.5" customHeight="1">
      <c r="A21" s="1117" t="s">
        <v>119</v>
      </c>
      <c r="B21" s="1131">
        <v>104</v>
      </c>
      <c r="C21" s="1146">
        <v>2499</v>
      </c>
      <c r="D21" s="1145">
        <v>41</v>
      </c>
      <c r="E21" s="1145">
        <v>89</v>
      </c>
      <c r="F21" s="1145">
        <v>41</v>
      </c>
      <c r="G21" s="1146">
        <v>460</v>
      </c>
      <c r="H21" s="1145">
        <v>17</v>
      </c>
      <c r="I21" s="1173">
        <v>885</v>
      </c>
    </row>
    <row r="22" spans="1:10" s="148" customFormat="1" ht="19.5" customHeight="1">
      <c r="A22" s="1117" t="s">
        <v>31</v>
      </c>
      <c r="B22" s="1131">
        <v>26</v>
      </c>
      <c r="C22" s="1146">
        <v>148</v>
      </c>
      <c r="D22" s="1145">
        <v>19</v>
      </c>
      <c r="E22" s="1145">
        <v>46</v>
      </c>
      <c r="F22" s="1145">
        <v>6</v>
      </c>
      <c r="G22" s="1145">
        <v>36</v>
      </c>
      <c r="H22" s="1145">
        <v>1</v>
      </c>
      <c r="I22" s="1174">
        <v>66</v>
      </c>
    </row>
    <row r="23" spans="1:10" s="148" customFormat="1" ht="19.5" customHeight="1">
      <c r="A23" s="1117" t="s">
        <v>38</v>
      </c>
      <c r="B23" s="1131">
        <v>64</v>
      </c>
      <c r="C23" s="1146">
        <v>623</v>
      </c>
      <c r="D23" s="1145">
        <v>36</v>
      </c>
      <c r="E23" s="1145">
        <v>40</v>
      </c>
      <c r="F23" s="1145">
        <v>24</v>
      </c>
      <c r="G23" s="1146">
        <v>276</v>
      </c>
      <c r="H23" s="1145">
        <v>2</v>
      </c>
      <c r="I23" s="1173">
        <v>90</v>
      </c>
    </row>
    <row r="24" spans="1:10" s="148" customFormat="1" ht="19.5" customHeight="1">
      <c r="A24" s="1119" t="s">
        <v>116</v>
      </c>
      <c r="B24" s="1133">
        <v>3</v>
      </c>
      <c r="C24" s="1147">
        <v>359</v>
      </c>
      <c r="D24" s="1153">
        <v>0</v>
      </c>
      <c r="E24" s="1153">
        <v>0</v>
      </c>
      <c r="F24" s="1153">
        <v>1</v>
      </c>
      <c r="G24" s="1153">
        <v>5</v>
      </c>
      <c r="H24" s="1153">
        <v>0</v>
      </c>
      <c r="I24" s="1175">
        <v>0</v>
      </c>
    </row>
    <row r="25" spans="1:10" s="148" customFormat="1" ht="19.5" customHeight="1">
      <c r="A25" s="1120"/>
      <c r="B25" s="101"/>
      <c r="C25" s="1083"/>
      <c r="D25" s="101"/>
      <c r="E25" s="101"/>
      <c r="F25" s="101"/>
      <c r="G25" s="42" t="s">
        <v>87</v>
      </c>
      <c r="H25" s="42"/>
      <c r="I25" s="42"/>
    </row>
    <row r="26" spans="1:10" s="148" customFormat="1" ht="19.5" customHeight="1">
      <c r="A26" s="1121"/>
      <c r="B26" s="1121"/>
      <c r="C26" s="1121"/>
      <c r="D26" s="1121"/>
      <c r="E26" s="1121"/>
      <c r="F26" s="1121"/>
      <c r="G26" s="1121"/>
      <c r="H26" s="1121"/>
      <c r="I26" s="1121"/>
    </row>
    <row r="27" spans="1:10" ht="19.5" customHeight="1">
      <c r="A27" s="71" t="s">
        <v>300</v>
      </c>
      <c r="B27" s="1134"/>
      <c r="C27" s="1148"/>
      <c r="D27" s="1148"/>
      <c r="E27" s="1148"/>
      <c r="F27" s="1148"/>
      <c r="G27" s="81" t="s">
        <v>316</v>
      </c>
      <c r="H27" s="81"/>
      <c r="I27" s="81"/>
    </row>
    <row r="28" spans="1:10" ht="19.5" customHeight="1">
      <c r="A28" s="1122" t="s">
        <v>64</v>
      </c>
      <c r="B28" s="1135" t="s">
        <v>111</v>
      </c>
      <c r="C28" s="1149"/>
      <c r="D28" s="1135" t="s">
        <v>121</v>
      </c>
      <c r="E28" s="1149"/>
      <c r="F28" s="1135" t="s">
        <v>122</v>
      </c>
      <c r="G28" s="1157"/>
      <c r="H28" s="1163" t="s">
        <v>125</v>
      </c>
      <c r="I28" s="1176"/>
    </row>
    <row r="29" spans="1:10" ht="19.5" customHeight="1">
      <c r="A29" s="1123"/>
      <c r="B29" s="1136" t="s">
        <v>75</v>
      </c>
      <c r="C29" s="1141" t="s">
        <v>114</v>
      </c>
      <c r="D29" s="1154" t="s">
        <v>75</v>
      </c>
      <c r="E29" s="1141" t="s">
        <v>114</v>
      </c>
      <c r="F29" s="1154" t="s">
        <v>75</v>
      </c>
      <c r="G29" s="1141" t="s">
        <v>114</v>
      </c>
      <c r="H29" s="1164" t="s">
        <v>75</v>
      </c>
      <c r="I29" s="1177"/>
    </row>
    <row r="30" spans="1:10" s="1112" customFormat="1" ht="19.5" customHeight="1">
      <c r="A30" s="1124" t="s">
        <v>126</v>
      </c>
      <c r="B30" s="1137">
        <f t="shared" ref="B30:G30" si="1">SUM(B31:B49)</f>
        <v>27</v>
      </c>
      <c r="C30" s="1142">
        <f t="shared" si="1"/>
        <v>4596</v>
      </c>
      <c r="D30" s="1142">
        <f t="shared" si="1"/>
        <v>2</v>
      </c>
      <c r="E30" s="1142">
        <f t="shared" si="1"/>
        <v>1340</v>
      </c>
      <c r="F30" s="1142">
        <f t="shared" si="1"/>
        <v>1</v>
      </c>
      <c r="G30" s="1158">
        <f t="shared" si="1"/>
        <v>1483</v>
      </c>
      <c r="H30" s="1137">
        <f>SUM(H31:I49)</f>
        <v>346</v>
      </c>
      <c r="I30" s="1178"/>
      <c r="J30" s="70"/>
    </row>
    <row r="31" spans="1:10" s="148" customFormat="1" ht="19.5" customHeight="1">
      <c r="A31" s="1116" t="s">
        <v>97</v>
      </c>
      <c r="B31" s="1137">
        <v>0</v>
      </c>
      <c r="C31" s="1143">
        <v>0</v>
      </c>
      <c r="D31" s="1143">
        <v>0</v>
      </c>
      <c r="E31" s="1143">
        <v>0</v>
      </c>
      <c r="F31" s="1143">
        <v>0</v>
      </c>
      <c r="G31" s="1159">
        <v>0</v>
      </c>
      <c r="H31" s="1165">
        <v>1</v>
      </c>
      <c r="I31" s="1179"/>
    </row>
    <row r="32" spans="1:10" s="148" customFormat="1" ht="19.5" customHeight="1">
      <c r="A32" s="1117" t="s">
        <v>128</v>
      </c>
      <c r="B32" s="1138">
        <v>0</v>
      </c>
      <c r="C32" s="1144">
        <v>0</v>
      </c>
      <c r="D32" s="1144">
        <v>0</v>
      </c>
      <c r="E32" s="1144">
        <v>0</v>
      </c>
      <c r="F32" s="1144">
        <v>0</v>
      </c>
      <c r="G32" s="1160">
        <v>0</v>
      </c>
      <c r="H32" s="1166">
        <v>1</v>
      </c>
      <c r="I32" s="1180"/>
    </row>
    <row r="33" spans="1:9" s="148" customFormat="1" ht="19.5" customHeight="1">
      <c r="A33" s="1117" t="s">
        <v>129</v>
      </c>
      <c r="B33" s="1138">
        <v>0</v>
      </c>
      <c r="C33" s="1144">
        <v>0</v>
      </c>
      <c r="D33" s="1144">
        <v>0</v>
      </c>
      <c r="E33" s="1144">
        <v>0</v>
      </c>
      <c r="F33" s="1144">
        <v>0</v>
      </c>
      <c r="G33" s="1160">
        <v>0</v>
      </c>
      <c r="H33" s="1166">
        <v>1</v>
      </c>
      <c r="I33" s="1180"/>
    </row>
    <row r="34" spans="1:9" s="148" customFormat="1" ht="19.5" customHeight="1">
      <c r="A34" s="1117" t="s">
        <v>103</v>
      </c>
      <c r="B34" s="1138">
        <v>0</v>
      </c>
      <c r="C34" s="1145">
        <v>0</v>
      </c>
      <c r="D34" s="1144">
        <v>0</v>
      </c>
      <c r="E34" s="1144">
        <v>0</v>
      </c>
      <c r="F34" s="1144">
        <v>0</v>
      </c>
      <c r="G34" s="1160">
        <v>0</v>
      </c>
      <c r="H34" s="1166">
        <v>125</v>
      </c>
      <c r="I34" s="1180"/>
    </row>
    <row r="35" spans="1:9" s="148" customFormat="1" ht="19.5" customHeight="1">
      <c r="A35" s="1117" t="s">
        <v>42</v>
      </c>
      <c r="B35" s="1138">
        <v>11</v>
      </c>
      <c r="C35" s="1146">
        <v>1949</v>
      </c>
      <c r="D35" s="1145">
        <v>2</v>
      </c>
      <c r="E35" s="1146">
        <v>1340</v>
      </c>
      <c r="F35" s="1146">
        <v>1</v>
      </c>
      <c r="G35" s="1161">
        <v>1483</v>
      </c>
      <c r="H35" s="1166">
        <v>104</v>
      </c>
      <c r="I35" s="1180"/>
    </row>
    <row r="36" spans="1:9" s="148" customFormat="1" ht="19.5" customHeight="1">
      <c r="A36" s="1117" t="s">
        <v>110</v>
      </c>
      <c r="B36" s="1138">
        <v>0</v>
      </c>
      <c r="C36" s="1145">
        <v>0</v>
      </c>
      <c r="D36" s="1144">
        <v>0</v>
      </c>
      <c r="E36" s="1144">
        <v>0</v>
      </c>
      <c r="F36" s="1144">
        <v>0</v>
      </c>
      <c r="G36" s="1160">
        <v>0</v>
      </c>
      <c r="H36" s="1166">
        <v>2</v>
      </c>
      <c r="I36" s="1180"/>
    </row>
    <row r="37" spans="1:9" s="148" customFormat="1" ht="19.5" customHeight="1">
      <c r="A37" s="1117" t="s">
        <v>56</v>
      </c>
      <c r="B37" s="1138">
        <v>0</v>
      </c>
      <c r="C37" s="1145">
        <v>0</v>
      </c>
      <c r="D37" s="1144">
        <v>0</v>
      </c>
      <c r="E37" s="1144">
        <v>0</v>
      </c>
      <c r="F37" s="1144">
        <v>0</v>
      </c>
      <c r="G37" s="1160">
        <v>0</v>
      </c>
      <c r="H37" s="1166">
        <v>0</v>
      </c>
      <c r="I37" s="1180"/>
    </row>
    <row r="38" spans="1:9" s="148" customFormat="1" ht="19.5" customHeight="1">
      <c r="A38" s="1117" t="s">
        <v>113</v>
      </c>
      <c r="B38" s="1138">
        <v>1</v>
      </c>
      <c r="C38" s="1146">
        <v>166</v>
      </c>
      <c r="D38" s="1145">
        <v>0</v>
      </c>
      <c r="E38" s="1144">
        <v>0</v>
      </c>
      <c r="F38" s="1144">
        <v>0</v>
      </c>
      <c r="G38" s="1160">
        <v>0</v>
      </c>
      <c r="H38" s="1166">
        <v>10</v>
      </c>
      <c r="I38" s="1180"/>
    </row>
    <row r="39" spans="1:9" s="148" customFormat="1" ht="19.5" customHeight="1">
      <c r="A39" s="1117" t="s">
        <v>115</v>
      </c>
      <c r="B39" s="1138">
        <v>3</v>
      </c>
      <c r="C39" s="1146">
        <v>394</v>
      </c>
      <c r="D39" s="1145">
        <v>0</v>
      </c>
      <c r="E39" s="1144">
        <v>0</v>
      </c>
      <c r="F39" s="1144">
        <v>0</v>
      </c>
      <c r="G39" s="1160">
        <v>0</v>
      </c>
      <c r="H39" s="1166">
        <v>37</v>
      </c>
      <c r="I39" s="1180"/>
    </row>
    <row r="40" spans="1:9" s="148" customFormat="1" ht="19.5" customHeight="1">
      <c r="A40" s="1117" t="s">
        <v>35</v>
      </c>
      <c r="B40" s="1138">
        <v>0</v>
      </c>
      <c r="C40" s="1146">
        <v>0</v>
      </c>
      <c r="D40" s="1144">
        <v>0</v>
      </c>
      <c r="E40" s="1144">
        <v>0</v>
      </c>
      <c r="F40" s="1144">
        <v>0</v>
      </c>
      <c r="G40" s="1160">
        <v>0</v>
      </c>
      <c r="H40" s="1166">
        <v>1</v>
      </c>
      <c r="I40" s="1180"/>
    </row>
    <row r="41" spans="1:9" s="148" customFormat="1" ht="19.5" customHeight="1">
      <c r="A41" s="1117" t="s">
        <v>36</v>
      </c>
      <c r="B41" s="1138">
        <v>0</v>
      </c>
      <c r="C41" s="1145">
        <v>0</v>
      </c>
      <c r="D41" s="1144">
        <v>0</v>
      </c>
      <c r="E41" s="1144">
        <v>0</v>
      </c>
      <c r="F41" s="1144">
        <v>0</v>
      </c>
      <c r="G41" s="1160">
        <v>0</v>
      </c>
      <c r="H41" s="1166">
        <v>1</v>
      </c>
      <c r="I41" s="1180"/>
    </row>
    <row r="42" spans="1:9" s="148" customFormat="1" ht="19.5" customHeight="1">
      <c r="A42" s="1118" t="s">
        <v>16</v>
      </c>
      <c r="B42" s="1138">
        <v>1</v>
      </c>
      <c r="C42" s="1145">
        <v>104</v>
      </c>
      <c r="D42" s="1144">
        <v>0</v>
      </c>
      <c r="E42" s="1144">
        <v>0</v>
      </c>
      <c r="F42" s="1144">
        <v>0</v>
      </c>
      <c r="G42" s="1160">
        <v>0</v>
      </c>
      <c r="H42" s="1166">
        <v>10</v>
      </c>
      <c r="I42" s="1180"/>
    </row>
    <row r="43" spans="1:9" s="148" customFormat="1" ht="19.5" customHeight="1">
      <c r="A43" s="1117" t="s">
        <v>59</v>
      </c>
      <c r="B43" s="1138">
        <v>1</v>
      </c>
      <c r="C43" s="1145">
        <v>232</v>
      </c>
      <c r="D43" s="1144">
        <v>0</v>
      </c>
      <c r="E43" s="1144">
        <v>0</v>
      </c>
      <c r="F43" s="1144">
        <v>0</v>
      </c>
      <c r="G43" s="1160">
        <v>0</v>
      </c>
      <c r="H43" s="1166">
        <v>8</v>
      </c>
      <c r="I43" s="1180"/>
    </row>
    <row r="44" spans="1:9" s="148" customFormat="1" ht="19.5" customHeight="1">
      <c r="A44" s="1117" t="s">
        <v>118</v>
      </c>
      <c r="B44" s="1138">
        <v>1</v>
      </c>
      <c r="C44" s="1145">
        <v>115</v>
      </c>
      <c r="D44" s="1144">
        <v>0</v>
      </c>
      <c r="E44" s="1144">
        <v>0</v>
      </c>
      <c r="F44" s="1144">
        <v>0</v>
      </c>
      <c r="G44" s="1160">
        <v>0</v>
      </c>
      <c r="H44" s="1166">
        <v>6</v>
      </c>
      <c r="I44" s="1180"/>
    </row>
    <row r="45" spans="1:9" s="148" customFormat="1" ht="19.5" customHeight="1">
      <c r="A45" s="1117" t="s">
        <v>96</v>
      </c>
      <c r="B45" s="1138">
        <v>0</v>
      </c>
      <c r="C45" s="1145">
        <v>0</v>
      </c>
      <c r="D45" s="1144">
        <v>0</v>
      </c>
      <c r="E45" s="1144">
        <v>0</v>
      </c>
      <c r="F45" s="1144">
        <v>0</v>
      </c>
      <c r="G45" s="1160">
        <v>0</v>
      </c>
      <c r="H45" s="1166">
        <v>1</v>
      </c>
      <c r="I45" s="1180"/>
    </row>
    <row r="46" spans="1:9" s="148" customFormat="1" ht="19.5" customHeight="1">
      <c r="A46" s="1117" t="s">
        <v>119</v>
      </c>
      <c r="B46" s="1138">
        <v>5</v>
      </c>
      <c r="C46" s="1146">
        <v>1065</v>
      </c>
      <c r="D46" s="1145">
        <v>0</v>
      </c>
      <c r="E46" s="1144">
        <v>0</v>
      </c>
      <c r="F46" s="1144">
        <v>0</v>
      </c>
      <c r="G46" s="1160">
        <v>0</v>
      </c>
      <c r="H46" s="1166">
        <v>11</v>
      </c>
      <c r="I46" s="1180"/>
    </row>
    <row r="47" spans="1:9" s="148" customFormat="1" ht="19.5" customHeight="1">
      <c r="A47" s="1117" t="s">
        <v>31</v>
      </c>
      <c r="B47" s="1138">
        <v>0</v>
      </c>
      <c r="C47" s="1146">
        <v>0</v>
      </c>
      <c r="D47" s="1145">
        <v>0</v>
      </c>
      <c r="E47" s="1144">
        <v>0</v>
      </c>
      <c r="F47" s="1144">
        <v>0</v>
      </c>
      <c r="G47" s="1160">
        <v>0</v>
      </c>
      <c r="H47" s="1166">
        <v>3</v>
      </c>
      <c r="I47" s="1180"/>
    </row>
    <row r="48" spans="1:9" s="148" customFormat="1" ht="19.5" customHeight="1">
      <c r="A48" s="1117" t="s">
        <v>134</v>
      </c>
      <c r="B48" s="1138">
        <v>2</v>
      </c>
      <c r="C48" s="1146">
        <v>217</v>
      </c>
      <c r="D48" s="1144">
        <v>0</v>
      </c>
      <c r="E48" s="1144">
        <v>0</v>
      </c>
      <c r="F48" s="1144">
        <v>0</v>
      </c>
      <c r="G48" s="1160">
        <v>0</v>
      </c>
      <c r="H48" s="1166">
        <v>24</v>
      </c>
      <c r="I48" s="1180"/>
    </row>
    <row r="49" spans="1:9" s="148" customFormat="1" ht="19.5" customHeight="1">
      <c r="A49" s="1119" t="s">
        <v>116</v>
      </c>
      <c r="B49" s="1139">
        <v>2</v>
      </c>
      <c r="C49" s="1150">
        <v>354</v>
      </c>
      <c r="D49" s="1153">
        <v>0</v>
      </c>
      <c r="E49" s="1155">
        <v>0</v>
      </c>
      <c r="F49" s="1153">
        <v>0</v>
      </c>
      <c r="G49" s="1162">
        <v>0</v>
      </c>
      <c r="H49" s="1167">
        <v>0</v>
      </c>
      <c r="I49" s="1181"/>
    </row>
    <row r="50" spans="1:9" s="148" customFormat="1" ht="19.5" customHeight="1">
      <c r="A50" s="16"/>
      <c r="B50" s="1140"/>
      <c r="C50" s="1112"/>
      <c r="D50" s="1112"/>
      <c r="E50" s="1112"/>
      <c r="F50" s="1112"/>
      <c r="G50" s="42" t="s">
        <v>87</v>
      </c>
      <c r="H50" s="42"/>
      <c r="I50" s="42"/>
    </row>
    <row r="51" spans="1:9" ht="12">
      <c r="A51" s="205"/>
    </row>
    <row r="54" spans="1:9">
      <c r="H54" s="1111"/>
    </row>
  </sheetData>
  <mergeCells count="37">
    <mergeCell ref="A1:I1"/>
    <mergeCell ref="G2:I2"/>
    <mergeCell ref="B3:C3"/>
    <mergeCell ref="D3:E3"/>
    <mergeCell ref="F3:G3"/>
    <mergeCell ref="H3:I3"/>
    <mergeCell ref="G25:I25"/>
    <mergeCell ref="A26:I26"/>
    <mergeCell ref="G27:I27"/>
    <mergeCell ref="B28:C28"/>
    <mergeCell ref="D28:E28"/>
    <mergeCell ref="F28:G28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G50:I50"/>
    <mergeCell ref="A3:A4"/>
    <mergeCell ref="A28:A29"/>
  </mergeCells>
  <phoneticPr fontId="3"/>
  <conditionalFormatting sqref="B31:I49">
    <cfRule type="containsBlanks" dxfId="2" priority="1">
      <formula>LEN(TRIM(B31))=0</formula>
    </cfRule>
  </conditionalFormatting>
  <conditionalFormatting sqref="B6:I24">
    <cfRule type="containsBlanks" dxfId="1" priority="2">
      <formula>LEN(TRIM(B6))=0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  <rowBreaks count="1" manualBreakCount="1">
    <brk id="2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4"/>
  <sheetViews>
    <sheetView topLeftCell="A16" zoomScale="130" zoomScaleNormal="130" zoomScaleSheetLayoutView="100" workbookViewId="0">
      <selection activeCell="A23" sqref="A23:H23"/>
    </sheetView>
  </sheetViews>
  <sheetFormatPr defaultRowHeight="10.5"/>
  <cols>
    <col min="1" max="1" width="16.83203125" customWidth="1"/>
    <col min="2" max="7" width="9.83203125" customWidth="1"/>
    <col min="8" max="8" width="18.83203125" customWidth="1"/>
  </cols>
  <sheetData>
    <row r="1" spans="1:9" s="910" customFormat="1" ht="20.100000000000001" customHeight="1">
      <c r="A1" s="5" t="s">
        <v>15</v>
      </c>
      <c r="B1" s="5"/>
      <c r="C1" s="5"/>
      <c r="D1" s="5"/>
      <c r="E1" s="5"/>
      <c r="F1" s="5"/>
      <c r="G1" s="5"/>
      <c r="H1" s="5"/>
    </row>
    <row r="2" spans="1:9" s="148" customFormat="1" ht="20.100000000000001" customHeight="1">
      <c r="A2" s="6" t="s">
        <v>120</v>
      </c>
      <c r="B2" s="1189"/>
      <c r="C2" s="1189"/>
      <c r="D2" s="2"/>
      <c r="E2" s="164"/>
      <c r="F2" s="164"/>
      <c r="G2" s="164" t="s">
        <v>162</v>
      </c>
      <c r="H2" s="164"/>
    </row>
    <row r="3" spans="1:9" ht="20.100000000000001" customHeight="1">
      <c r="A3" s="1182" t="s">
        <v>79</v>
      </c>
      <c r="B3" s="1190" t="s">
        <v>33</v>
      </c>
      <c r="C3" s="1203"/>
      <c r="D3" s="1203"/>
      <c r="E3" s="1203"/>
      <c r="F3" s="1203"/>
      <c r="G3" s="1203"/>
      <c r="H3" s="1248"/>
    </row>
    <row r="4" spans="1:9" ht="20.100000000000001" customHeight="1">
      <c r="A4" s="1183"/>
      <c r="B4" s="1191" t="s">
        <v>85</v>
      </c>
      <c r="C4" s="1204"/>
      <c r="D4" s="1210"/>
      <c r="E4" s="1191" t="s">
        <v>270</v>
      </c>
      <c r="F4" s="1204"/>
      <c r="G4" s="1210"/>
      <c r="H4" s="1249" t="s">
        <v>5</v>
      </c>
    </row>
    <row r="5" spans="1:9" ht="20.100000000000001" customHeight="1">
      <c r="A5" s="1184" t="s">
        <v>158</v>
      </c>
      <c r="B5" s="1192">
        <v>1384</v>
      </c>
      <c r="C5" s="1205"/>
      <c r="D5" s="1211"/>
      <c r="E5" s="1222">
        <v>376</v>
      </c>
      <c r="F5" s="1222"/>
      <c r="G5" s="1237"/>
      <c r="H5" s="1250">
        <v>514122</v>
      </c>
    </row>
    <row r="6" spans="1:9" s="148" customFormat="1" ht="20.100000000000001" customHeight="1">
      <c r="A6" s="530">
        <v>19</v>
      </c>
      <c r="B6" s="1193">
        <v>1270</v>
      </c>
      <c r="C6" s="1195"/>
      <c r="D6" s="1212"/>
      <c r="E6" s="1223">
        <v>368</v>
      </c>
      <c r="F6" s="1223"/>
      <c r="G6" s="1238"/>
      <c r="H6" s="1251">
        <v>496125</v>
      </c>
      <c r="I6" s="1255"/>
    </row>
    <row r="7" spans="1:9" s="148" customFormat="1" ht="20.100000000000001" customHeight="1">
      <c r="A7" s="530">
        <v>20</v>
      </c>
      <c r="B7" s="1194">
        <v>1233</v>
      </c>
      <c r="C7" s="1196"/>
      <c r="D7" s="1213"/>
      <c r="E7" s="1076">
        <v>335</v>
      </c>
      <c r="F7" s="1076"/>
      <c r="G7" s="1239"/>
      <c r="H7" s="1251">
        <v>456824</v>
      </c>
      <c r="I7" s="1255"/>
    </row>
    <row r="8" spans="1:9" s="148" customFormat="1" ht="20.100000000000001" customHeight="1">
      <c r="A8" s="1185">
        <v>21</v>
      </c>
      <c r="B8" s="1195">
        <v>1224</v>
      </c>
      <c r="C8" s="1195"/>
      <c r="D8" s="1214"/>
      <c r="E8" s="1224">
        <v>442</v>
      </c>
      <c r="F8" s="1232"/>
      <c r="G8" s="1240"/>
      <c r="H8" s="1251">
        <v>665695</v>
      </c>
      <c r="I8" s="1255"/>
    </row>
    <row r="9" spans="1:9" s="148" customFormat="1" ht="20.100000000000001" customHeight="1">
      <c r="A9" s="1185">
        <v>22</v>
      </c>
      <c r="B9" s="1195">
        <v>949</v>
      </c>
      <c r="C9" s="1195"/>
      <c r="D9" s="1214"/>
      <c r="E9" s="1225">
        <v>305</v>
      </c>
      <c r="F9" s="1225"/>
      <c r="G9" s="1241"/>
      <c r="H9" s="1251">
        <v>437642</v>
      </c>
      <c r="I9" s="1255"/>
    </row>
    <row r="10" spans="1:9" ht="20.100000000000001" customHeight="1">
      <c r="A10" s="1185">
        <v>23</v>
      </c>
      <c r="B10" s="1196">
        <v>860</v>
      </c>
      <c r="C10" s="1196"/>
      <c r="D10" s="1213"/>
      <c r="E10" s="1226">
        <v>282</v>
      </c>
      <c r="F10" s="1076"/>
      <c r="G10" s="1239"/>
      <c r="H10" s="1251">
        <v>414513</v>
      </c>
    </row>
    <row r="11" spans="1:9" s="148" customFormat="1" ht="20.100000000000001" customHeight="1">
      <c r="A11" s="1186">
        <v>24</v>
      </c>
      <c r="B11" s="1195">
        <v>860</v>
      </c>
      <c r="C11" s="1195"/>
      <c r="D11" s="1214"/>
      <c r="E11" s="1225">
        <v>271</v>
      </c>
      <c r="F11" s="1225"/>
      <c r="G11" s="1241"/>
      <c r="H11" s="1251">
        <v>384351</v>
      </c>
    </row>
    <row r="12" spans="1:9" s="148" customFormat="1" ht="20.100000000000001" customHeight="1">
      <c r="A12" s="1186">
        <v>25</v>
      </c>
      <c r="B12" s="1196">
        <v>895</v>
      </c>
      <c r="C12" s="1196"/>
      <c r="D12" s="1213"/>
      <c r="E12" s="1225">
        <v>297</v>
      </c>
      <c r="F12" s="1225"/>
      <c r="G12" s="1241"/>
      <c r="H12" s="1251">
        <v>403240</v>
      </c>
    </row>
    <row r="13" spans="1:9" s="148" customFormat="1" ht="20.100000000000001" customHeight="1">
      <c r="A13" s="1187">
        <v>26</v>
      </c>
      <c r="B13" s="1197">
        <v>804</v>
      </c>
      <c r="C13" s="1206"/>
      <c r="D13" s="1215"/>
      <c r="E13" s="1227">
        <v>248</v>
      </c>
      <c r="F13" s="1233"/>
      <c r="G13" s="1242"/>
      <c r="H13" s="1251">
        <v>333624</v>
      </c>
    </row>
    <row r="14" spans="1:9" s="148" customFormat="1" ht="20.100000000000001" customHeight="1">
      <c r="A14" s="1188">
        <v>27</v>
      </c>
      <c r="B14" s="1197">
        <v>760</v>
      </c>
      <c r="C14" s="1206"/>
      <c r="D14" s="1215"/>
      <c r="E14" s="1227">
        <v>221</v>
      </c>
      <c r="F14" s="1233"/>
      <c r="G14" s="1242"/>
      <c r="H14" s="1251">
        <v>296861</v>
      </c>
    </row>
    <row r="15" spans="1:9" s="148" customFormat="1" ht="20.100000000000001" customHeight="1">
      <c r="A15" s="422">
        <v>28</v>
      </c>
      <c r="B15" s="1198">
        <v>753</v>
      </c>
      <c r="C15" s="1207"/>
      <c r="D15" s="1216"/>
      <c r="E15" s="1227">
        <v>218</v>
      </c>
      <c r="F15" s="1233"/>
      <c r="G15" s="1242"/>
      <c r="H15" s="1251">
        <v>282497</v>
      </c>
    </row>
    <row r="16" spans="1:9" s="148" customFormat="1" ht="20.100000000000001" customHeight="1">
      <c r="A16" s="422">
        <v>29</v>
      </c>
      <c r="B16" s="1198">
        <v>635</v>
      </c>
      <c r="C16" s="1207"/>
      <c r="D16" s="1216"/>
      <c r="E16" s="1227">
        <v>182</v>
      </c>
      <c r="F16" s="1233"/>
      <c r="G16" s="1242"/>
      <c r="H16" s="1251">
        <v>260841</v>
      </c>
    </row>
    <row r="17" spans="1:8" s="148" customFormat="1" ht="20.100000000000001" customHeight="1">
      <c r="A17" s="422">
        <v>30</v>
      </c>
      <c r="B17" s="1198">
        <v>649</v>
      </c>
      <c r="C17" s="1207"/>
      <c r="D17" s="1216"/>
      <c r="E17" s="1227">
        <v>201</v>
      </c>
      <c r="F17" s="1233"/>
      <c r="G17" s="1242"/>
      <c r="H17" s="1251">
        <v>289978</v>
      </c>
    </row>
    <row r="18" spans="1:8" s="148" customFormat="1" ht="20.100000000000001" customHeight="1">
      <c r="A18" s="422" t="s">
        <v>311</v>
      </c>
      <c r="B18" s="1198">
        <v>658</v>
      </c>
      <c r="C18" s="1207"/>
      <c r="D18" s="1216"/>
      <c r="E18" s="1227">
        <v>190</v>
      </c>
      <c r="F18" s="1233"/>
      <c r="G18" s="1242"/>
      <c r="H18" s="1251">
        <v>270819</v>
      </c>
    </row>
    <row r="19" spans="1:8" ht="20.100000000000001" customHeight="1">
      <c r="A19" s="153">
        <v>2</v>
      </c>
      <c r="B19" s="1199">
        <v>709</v>
      </c>
      <c r="C19" s="1207"/>
      <c r="D19" s="1217"/>
      <c r="E19" s="1228">
        <v>225</v>
      </c>
      <c r="F19" s="1234"/>
      <c r="G19" s="1243"/>
      <c r="H19" s="1252">
        <v>322761</v>
      </c>
    </row>
    <row r="20" spans="1:8" ht="20.100000000000001" customHeight="1">
      <c r="A20" s="1186">
        <v>3</v>
      </c>
      <c r="B20" s="1200">
        <v>641</v>
      </c>
      <c r="C20" s="1208"/>
      <c r="D20" s="1218"/>
      <c r="E20" s="1229">
        <v>215</v>
      </c>
      <c r="F20" s="1235"/>
      <c r="G20" s="1244"/>
      <c r="H20" s="1253">
        <v>392206</v>
      </c>
    </row>
    <row r="21" spans="1:8" ht="20.100000000000001" customHeight="1">
      <c r="A21" s="765">
        <v>4</v>
      </c>
      <c r="B21" s="1201">
        <v>638</v>
      </c>
      <c r="C21" s="1208"/>
      <c r="D21" s="1219"/>
      <c r="E21" s="1230">
        <v>194</v>
      </c>
      <c r="F21" s="1235"/>
      <c r="G21" s="1245"/>
      <c r="H21" s="1253">
        <v>287564</v>
      </c>
    </row>
    <row r="22" spans="1:8" ht="20.100000000000001" customHeight="1">
      <c r="A22" s="151">
        <v>5</v>
      </c>
      <c r="B22" s="1194">
        <v>556</v>
      </c>
      <c r="C22" s="1196"/>
      <c r="D22" s="1220"/>
      <c r="E22" s="214">
        <v>169</v>
      </c>
      <c r="F22" s="1076"/>
      <c r="G22" s="1246"/>
      <c r="H22" s="1252">
        <v>246009</v>
      </c>
    </row>
    <row r="23" spans="1:8" ht="20.100000000000001" customHeight="1">
      <c r="A23" s="155">
        <v>6</v>
      </c>
      <c r="B23" s="1202">
        <v>511</v>
      </c>
      <c r="C23" s="1209"/>
      <c r="D23" s="1221"/>
      <c r="E23" s="1231">
        <v>166</v>
      </c>
      <c r="F23" s="1236"/>
      <c r="G23" s="1247"/>
      <c r="H23" s="1254">
        <v>242563</v>
      </c>
    </row>
    <row r="24" spans="1:8" ht="12">
      <c r="A24" s="2"/>
      <c r="B24" s="173"/>
      <c r="C24" s="173"/>
      <c r="D24" s="173"/>
      <c r="E24" s="173"/>
      <c r="F24" s="173"/>
      <c r="G24" s="164" t="s">
        <v>87</v>
      </c>
      <c r="H24" s="164"/>
    </row>
  </sheetData>
  <protectedRanges>
    <protectedRange sqref="A6:A9" name="範囲1_2_1_1"/>
    <protectedRange sqref="E5:G18 B6:D18 A5:D5 B19:G19 B21:G22" name="範囲1_1_1"/>
    <protectedRange sqref="B20:G20" name="範囲1_1_1_1"/>
  </protectedRanges>
  <mergeCells count="47">
    <mergeCell ref="A1:H1"/>
    <mergeCell ref="A2:C2"/>
    <mergeCell ref="E2:F2"/>
    <mergeCell ref="G2:H2"/>
    <mergeCell ref="B3:H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G24:H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3"/>
  <sheetViews>
    <sheetView topLeftCell="A7" zoomScale="130" zoomScaleNormal="130" zoomScaleSheetLayoutView="100" workbookViewId="0">
      <selection activeCell="P15" sqref="P15"/>
    </sheetView>
  </sheetViews>
  <sheetFormatPr defaultRowHeight="10.5"/>
  <cols>
    <col min="1" max="1" width="20.83203125" customWidth="1"/>
    <col min="2" max="2" width="16.83203125" customWidth="1"/>
    <col min="3" max="3" width="25.83203125" customWidth="1"/>
    <col min="4" max="4" width="20.83203125" customWidth="1"/>
    <col min="239" max="239" width="14.83203125" customWidth="1"/>
  </cols>
  <sheetData>
    <row r="1" spans="1:4" s="910" customFormat="1" ht="24.95" customHeight="1">
      <c r="A1" s="5" t="s">
        <v>71</v>
      </c>
      <c r="B1" s="5"/>
      <c r="C1" s="5"/>
      <c r="D1" s="5"/>
    </row>
    <row r="2" spans="1:4" s="148" customFormat="1" ht="24.95" customHeight="1">
      <c r="B2" s="71" t="s">
        <v>45</v>
      </c>
      <c r="C2" s="81" t="s">
        <v>162</v>
      </c>
      <c r="D2" s="101"/>
    </row>
    <row r="3" spans="1:4" ht="24.95" customHeight="1">
      <c r="B3" s="1256" t="s">
        <v>79</v>
      </c>
      <c r="C3" s="1261" t="s">
        <v>58</v>
      </c>
      <c r="D3" s="1271"/>
    </row>
    <row r="4" spans="1:4" ht="24.95" customHeight="1">
      <c r="B4" s="59" t="s">
        <v>158</v>
      </c>
      <c r="C4" s="1262">
        <v>4</v>
      </c>
      <c r="D4" s="1272"/>
    </row>
    <row r="5" spans="1:4" ht="24.95" customHeight="1">
      <c r="B5" s="913">
        <v>19</v>
      </c>
      <c r="C5" s="1263">
        <v>4</v>
      </c>
      <c r="D5" s="1272"/>
    </row>
    <row r="6" spans="1:4" s="148" customFormat="1" ht="24.95" customHeight="1">
      <c r="B6" s="913">
        <v>20</v>
      </c>
      <c r="C6" s="1263">
        <v>2</v>
      </c>
      <c r="D6" s="1273"/>
    </row>
    <row r="7" spans="1:4" s="148" customFormat="1" ht="24.95" customHeight="1">
      <c r="B7" s="1257">
        <v>21</v>
      </c>
      <c r="C7" s="1264">
        <v>0</v>
      </c>
      <c r="D7" s="1273"/>
    </row>
    <row r="8" spans="1:4" s="148" customFormat="1" ht="24.95" customHeight="1">
      <c r="B8" s="1257">
        <v>22</v>
      </c>
      <c r="C8" s="1265">
        <v>0</v>
      </c>
      <c r="D8" s="1273"/>
    </row>
    <row r="9" spans="1:4" ht="24.95" customHeight="1">
      <c r="B9" s="1257">
        <v>23</v>
      </c>
      <c r="C9" s="1265">
        <v>0</v>
      </c>
      <c r="D9" s="1272"/>
    </row>
    <row r="10" spans="1:4" s="148" customFormat="1" ht="24.95" customHeight="1">
      <c r="B10" s="104">
        <v>24</v>
      </c>
      <c r="C10" s="1265">
        <v>2</v>
      </c>
      <c r="D10" s="1061"/>
    </row>
    <row r="11" spans="1:4" s="148" customFormat="1" ht="24.95" customHeight="1">
      <c r="B11" s="104">
        <v>25</v>
      </c>
      <c r="C11" s="1265">
        <v>4</v>
      </c>
      <c r="D11" s="1061"/>
    </row>
    <row r="12" spans="1:4" s="148" customFormat="1" ht="24.95" customHeight="1">
      <c r="B12" s="104">
        <v>26</v>
      </c>
      <c r="C12" s="1265">
        <v>3</v>
      </c>
      <c r="D12" s="1061"/>
    </row>
    <row r="13" spans="1:4" s="148" customFormat="1" ht="24.95" customHeight="1">
      <c r="B13" s="1258">
        <v>27</v>
      </c>
      <c r="C13" s="1266">
        <v>3</v>
      </c>
      <c r="D13" s="1061"/>
    </row>
    <row r="14" spans="1:4" s="148" customFormat="1" ht="24.95" customHeight="1">
      <c r="B14" s="422">
        <v>28</v>
      </c>
      <c r="C14" s="1265">
        <v>0</v>
      </c>
      <c r="D14" s="1061"/>
    </row>
    <row r="15" spans="1:4" s="148" customFormat="1" ht="24.95" customHeight="1">
      <c r="B15" s="422">
        <v>29</v>
      </c>
      <c r="C15" s="1265">
        <v>0</v>
      </c>
      <c r="D15" s="1274"/>
    </row>
    <row r="16" spans="1:4" s="148" customFormat="1" ht="24.95" customHeight="1">
      <c r="B16" s="422">
        <v>30</v>
      </c>
      <c r="C16" s="1265">
        <v>0</v>
      </c>
      <c r="D16" s="1061"/>
    </row>
    <row r="17" spans="1:4" s="148" customFormat="1" ht="24.95" customHeight="1">
      <c r="B17" s="422" t="s">
        <v>311</v>
      </c>
      <c r="C17" s="1265">
        <v>0</v>
      </c>
      <c r="D17" s="1274"/>
    </row>
    <row r="18" spans="1:4" s="148" customFormat="1" ht="24.95" customHeight="1">
      <c r="B18" s="153">
        <v>2</v>
      </c>
      <c r="C18" s="1267">
        <v>0</v>
      </c>
      <c r="D18" s="1274"/>
    </row>
    <row r="19" spans="1:4" s="148" customFormat="1" ht="24.95" customHeight="1">
      <c r="B19" s="1186">
        <v>3</v>
      </c>
      <c r="C19" s="1268">
        <v>0</v>
      </c>
      <c r="D19" s="1274"/>
    </row>
    <row r="20" spans="1:4" s="148" customFormat="1" ht="24.95" customHeight="1">
      <c r="B20" s="1186">
        <v>4</v>
      </c>
      <c r="C20" s="1268">
        <v>0</v>
      </c>
      <c r="D20" s="1274"/>
    </row>
    <row r="21" spans="1:4" ht="24.95" customHeight="1">
      <c r="A21" s="148"/>
      <c r="B21" s="1259">
        <v>5</v>
      </c>
      <c r="C21" s="1269">
        <v>0</v>
      </c>
      <c r="D21" s="1061"/>
    </row>
    <row r="22" spans="1:4" ht="24.95" customHeight="1">
      <c r="A22" s="148"/>
      <c r="B22" s="1260">
        <v>6</v>
      </c>
      <c r="C22" s="1270">
        <v>1</v>
      </c>
      <c r="D22" s="173"/>
    </row>
    <row r="23" spans="1:4" ht="15" customHeight="1">
      <c r="B23" s="42" t="s">
        <v>87</v>
      </c>
      <c r="C23" s="42"/>
    </row>
    <row r="24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</sheetData>
  <protectedRanges>
    <protectedRange sqref="B6:D8" name="範囲1_2_1_1_1"/>
    <protectedRange sqref="B4:D5" name="範囲1_1_1_1"/>
  </protectedRanges>
  <mergeCells count="2">
    <mergeCell ref="A1:D1"/>
    <mergeCell ref="B23:C23"/>
  </mergeCells>
  <phoneticPr fontId="3"/>
  <conditionalFormatting sqref="C22">
    <cfRule type="containsBlanks" dxfId="0" priority="1">
      <formula>LEN(TRIM(C22))=0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4"/>
  <sheetViews>
    <sheetView zoomScale="120" zoomScaleNormal="120" zoomScaleSheetLayoutView="100" workbookViewId="0">
      <selection activeCell="A22" sqref="A22:L22"/>
    </sheetView>
  </sheetViews>
  <sheetFormatPr defaultColWidth="9.33203125" defaultRowHeight="12"/>
  <cols>
    <col min="1" max="1" width="14.83203125" style="1" customWidth="1"/>
    <col min="2" max="12" width="13.6640625" style="1" customWidth="1"/>
    <col min="13" max="16384" width="9.33203125" style="1"/>
  </cols>
  <sheetData>
    <row r="1" spans="1:19" s="4" customFormat="1" ht="19.5" customHeight="1">
      <c r="A1" s="5" t="s">
        <v>271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9" s="4" customFormat="1" ht="19.5" customHeight="1">
      <c r="A2" s="6" t="s">
        <v>240</v>
      </c>
      <c r="B2" s="6"/>
      <c r="C2" s="2"/>
      <c r="D2" s="2"/>
      <c r="E2" s="2"/>
      <c r="F2" s="2"/>
      <c r="G2" s="2"/>
      <c r="H2" s="2"/>
      <c r="I2" s="81"/>
      <c r="J2" s="81"/>
      <c r="K2" s="81"/>
      <c r="L2" s="81" t="s">
        <v>281</v>
      </c>
      <c r="O2" s="148"/>
      <c r="P2" s="148"/>
      <c r="Q2" s="148"/>
      <c r="R2" s="148"/>
      <c r="S2" s="148"/>
    </row>
    <row r="3" spans="1:19" ht="34.5" customHeight="1">
      <c r="A3" s="103" t="s">
        <v>79</v>
      </c>
      <c r="B3" s="107" t="s">
        <v>142</v>
      </c>
      <c r="C3" s="107" t="s">
        <v>41</v>
      </c>
      <c r="D3" s="120" t="s">
        <v>106</v>
      </c>
      <c r="E3" s="120" t="s">
        <v>263</v>
      </c>
      <c r="F3" s="120" t="s">
        <v>272</v>
      </c>
      <c r="G3" s="125" t="s">
        <v>291</v>
      </c>
      <c r="H3" s="120" t="s">
        <v>109</v>
      </c>
      <c r="I3" s="130" t="s">
        <v>165</v>
      </c>
      <c r="J3" s="125" t="s">
        <v>23</v>
      </c>
      <c r="K3" s="130" t="s">
        <v>171</v>
      </c>
      <c r="L3" s="142" t="s">
        <v>171</v>
      </c>
      <c r="O3" s="149"/>
      <c r="P3" s="149"/>
      <c r="Q3" s="149"/>
      <c r="R3" s="149"/>
      <c r="S3" s="149"/>
    </row>
    <row r="4" spans="1:19" s="4" customFormat="1" ht="19.5" customHeight="1">
      <c r="A4" s="10" t="s">
        <v>158</v>
      </c>
      <c r="B4" s="108">
        <v>1045650</v>
      </c>
      <c r="C4" s="111">
        <v>266067</v>
      </c>
      <c r="D4" s="115">
        <v>57917</v>
      </c>
      <c r="E4" s="115">
        <v>5170</v>
      </c>
      <c r="F4" s="115">
        <v>671927</v>
      </c>
      <c r="G4" s="126">
        <v>2827</v>
      </c>
      <c r="H4" s="115">
        <v>19764</v>
      </c>
      <c r="I4" s="131">
        <v>21980</v>
      </c>
      <c r="J4" s="135" t="s">
        <v>80</v>
      </c>
      <c r="K4" s="137" t="s">
        <v>80</v>
      </c>
      <c r="L4" s="143" t="s">
        <v>80</v>
      </c>
      <c r="O4" s="149"/>
      <c r="P4" s="149"/>
      <c r="Q4" s="149"/>
      <c r="R4" s="149"/>
      <c r="S4" s="149"/>
    </row>
    <row r="5" spans="1:19" s="4" customFormat="1" ht="19.5" customHeight="1">
      <c r="A5" s="10">
        <v>19</v>
      </c>
      <c r="B5" s="108">
        <v>1018251</v>
      </c>
      <c r="C5" s="111">
        <v>270659</v>
      </c>
      <c r="D5" s="115">
        <v>62097</v>
      </c>
      <c r="E5" s="115">
        <v>4995</v>
      </c>
      <c r="F5" s="115">
        <v>637365</v>
      </c>
      <c r="G5" s="126">
        <v>3154</v>
      </c>
      <c r="H5" s="115">
        <v>19947</v>
      </c>
      <c r="I5" s="131">
        <v>20036</v>
      </c>
      <c r="J5" s="135" t="s">
        <v>80</v>
      </c>
      <c r="K5" s="137" t="s">
        <v>80</v>
      </c>
      <c r="L5" s="143" t="s">
        <v>80</v>
      </c>
      <c r="O5" s="149"/>
      <c r="P5" s="149"/>
      <c r="Q5" s="149"/>
      <c r="R5" s="149"/>
      <c r="S5" s="149"/>
    </row>
    <row r="6" spans="1:19" s="4" customFormat="1" ht="19.5" customHeight="1">
      <c r="A6" s="10">
        <v>20</v>
      </c>
      <c r="B6" s="108">
        <v>1075705</v>
      </c>
      <c r="C6" s="111">
        <v>284767</v>
      </c>
      <c r="D6" s="115">
        <v>68459</v>
      </c>
      <c r="E6" s="115">
        <v>5529</v>
      </c>
      <c r="F6" s="115">
        <v>670414</v>
      </c>
      <c r="G6" s="126">
        <v>4381</v>
      </c>
      <c r="H6" s="115">
        <v>21588</v>
      </c>
      <c r="I6" s="131">
        <v>21588</v>
      </c>
      <c r="J6" s="135" t="s">
        <v>80</v>
      </c>
      <c r="K6" s="137" t="s">
        <v>80</v>
      </c>
      <c r="L6" s="143" t="s">
        <v>80</v>
      </c>
      <c r="O6" s="149"/>
      <c r="P6" s="149"/>
      <c r="Q6" s="149"/>
      <c r="R6" s="149"/>
      <c r="S6" s="149"/>
    </row>
    <row r="7" spans="1:19" s="4" customFormat="1" ht="19.5" customHeight="1">
      <c r="A7" s="10">
        <v>21</v>
      </c>
      <c r="B7" s="108">
        <v>1160753</v>
      </c>
      <c r="C7" s="111">
        <v>331501</v>
      </c>
      <c r="D7" s="115">
        <v>82203</v>
      </c>
      <c r="E7" s="115">
        <v>7437</v>
      </c>
      <c r="F7" s="115">
        <v>690489</v>
      </c>
      <c r="G7" s="126">
        <v>6491</v>
      </c>
      <c r="H7" s="115">
        <v>20671</v>
      </c>
      <c r="I7" s="131">
        <v>21963</v>
      </c>
      <c r="J7" s="135" t="s">
        <v>80</v>
      </c>
      <c r="K7" s="137" t="s">
        <v>80</v>
      </c>
      <c r="L7" s="143" t="s">
        <v>80</v>
      </c>
      <c r="O7" s="149"/>
      <c r="P7" s="149"/>
      <c r="Q7" s="149"/>
      <c r="R7" s="149"/>
      <c r="S7" s="149"/>
    </row>
    <row r="8" spans="1:19" s="4" customFormat="1" ht="19.5" customHeight="1">
      <c r="A8" s="10">
        <v>22</v>
      </c>
      <c r="B8" s="108">
        <v>1308510</v>
      </c>
      <c r="C8" s="111">
        <v>388915</v>
      </c>
      <c r="D8" s="115">
        <v>102569</v>
      </c>
      <c r="E8" s="115">
        <v>9027</v>
      </c>
      <c r="F8" s="115">
        <v>751146</v>
      </c>
      <c r="G8" s="126">
        <v>7200</v>
      </c>
      <c r="H8" s="115">
        <v>26820</v>
      </c>
      <c r="I8" s="131">
        <v>22836</v>
      </c>
      <c r="J8" s="135" t="s">
        <v>80</v>
      </c>
      <c r="K8" s="137" t="s">
        <v>80</v>
      </c>
      <c r="L8" s="143" t="s">
        <v>80</v>
      </c>
      <c r="O8" s="149"/>
      <c r="P8" s="149"/>
      <c r="Q8" s="149"/>
      <c r="R8" s="149"/>
      <c r="S8" s="149"/>
    </row>
    <row r="9" spans="1:19" s="4" customFormat="1" ht="19.5" customHeight="1">
      <c r="A9" s="10">
        <v>23</v>
      </c>
      <c r="B9" s="109">
        <v>1383282</v>
      </c>
      <c r="C9" s="115">
        <v>415323</v>
      </c>
      <c r="D9" s="115">
        <v>114089</v>
      </c>
      <c r="E9" s="115">
        <v>7851</v>
      </c>
      <c r="F9" s="115">
        <v>789584</v>
      </c>
      <c r="G9" s="126">
        <v>6158</v>
      </c>
      <c r="H9" s="115">
        <v>27281</v>
      </c>
      <c r="I9" s="131">
        <v>22998</v>
      </c>
      <c r="J9" s="135" t="s">
        <v>80</v>
      </c>
      <c r="K9" s="137" t="s">
        <v>80</v>
      </c>
      <c r="L9" s="143" t="s">
        <v>80</v>
      </c>
      <c r="O9" s="149"/>
      <c r="P9" s="149"/>
      <c r="Q9" s="149"/>
      <c r="R9" s="149"/>
      <c r="S9" s="149"/>
    </row>
    <row r="10" spans="1:19" s="4" customFormat="1" ht="19.5" customHeight="1">
      <c r="A10" s="10">
        <v>24</v>
      </c>
      <c r="B10" s="109">
        <v>1431598</v>
      </c>
      <c r="C10" s="115">
        <v>439552</v>
      </c>
      <c r="D10" s="115">
        <v>124326</v>
      </c>
      <c r="E10" s="115">
        <v>8302</v>
      </c>
      <c r="F10" s="115">
        <v>793811</v>
      </c>
      <c r="G10" s="126">
        <v>5696</v>
      </c>
      <c r="H10" s="115">
        <v>32080</v>
      </c>
      <c r="I10" s="131">
        <v>27834</v>
      </c>
      <c r="J10" s="135" t="s">
        <v>80</v>
      </c>
      <c r="K10" s="137" t="s">
        <v>80</v>
      </c>
      <c r="L10" s="143" t="s">
        <v>80</v>
      </c>
      <c r="O10" s="149"/>
      <c r="P10" s="149"/>
      <c r="Q10" s="149"/>
      <c r="R10" s="149"/>
      <c r="S10" s="149"/>
    </row>
    <row r="11" spans="1:19" s="4" customFormat="1" ht="19.5" customHeight="1">
      <c r="A11" s="12">
        <v>25</v>
      </c>
      <c r="B11" s="110">
        <v>1425003</v>
      </c>
      <c r="C11" s="111">
        <v>429922</v>
      </c>
      <c r="D11" s="121">
        <v>131330</v>
      </c>
      <c r="E11" s="115">
        <v>7870</v>
      </c>
      <c r="F11" s="115">
        <v>786636</v>
      </c>
      <c r="G11" s="127">
        <v>5731</v>
      </c>
      <c r="H11" s="121">
        <v>30072</v>
      </c>
      <c r="I11" s="132">
        <v>33444</v>
      </c>
      <c r="J11" s="135" t="s">
        <v>80</v>
      </c>
      <c r="K11" s="137" t="s">
        <v>80</v>
      </c>
      <c r="L11" s="143" t="s">
        <v>80</v>
      </c>
      <c r="O11" s="149"/>
      <c r="P11" s="149"/>
      <c r="Q11" s="149"/>
      <c r="R11" s="149"/>
      <c r="S11" s="149"/>
    </row>
    <row r="12" spans="1:19" s="4" customFormat="1" ht="19.5" customHeight="1">
      <c r="A12" s="104">
        <v>26</v>
      </c>
      <c r="B12" s="111">
        <v>1367858</v>
      </c>
      <c r="C12" s="116">
        <v>430677</v>
      </c>
      <c r="D12" s="115">
        <v>144868</v>
      </c>
      <c r="E12" s="124">
        <v>8712</v>
      </c>
      <c r="F12" s="124">
        <v>718880</v>
      </c>
      <c r="G12" s="126">
        <v>4700</v>
      </c>
      <c r="H12" s="115">
        <v>26177</v>
      </c>
      <c r="I12" s="131">
        <v>33689</v>
      </c>
      <c r="J12" s="135" t="s">
        <v>80</v>
      </c>
      <c r="K12" s="138">
        <v>156</v>
      </c>
      <c r="L12" s="143" t="s">
        <v>80</v>
      </c>
      <c r="O12" s="149"/>
      <c r="P12" s="149"/>
      <c r="Q12" s="149"/>
      <c r="R12" s="149"/>
      <c r="S12" s="149"/>
    </row>
    <row r="13" spans="1:19" s="4" customFormat="1" ht="19.5" customHeight="1">
      <c r="A13" s="12">
        <v>27</v>
      </c>
      <c r="B13" s="110">
        <v>1425003</v>
      </c>
      <c r="C13" s="117">
        <v>423508</v>
      </c>
      <c r="D13" s="121">
        <v>145616</v>
      </c>
      <c r="E13" s="121">
        <v>8154</v>
      </c>
      <c r="F13" s="121">
        <v>724695</v>
      </c>
      <c r="G13" s="127">
        <v>5822</v>
      </c>
      <c r="H13" s="121">
        <v>24957</v>
      </c>
      <c r="I13" s="132">
        <v>31255</v>
      </c>
      <c r="J13" s="135" t="s">
        <v>80</v>
      </c>
      <c r="K13" s="139">
        <v>366</v>
      </c>
      <c r="L13" s="143" t="s">
        <v>80</v>
      </c>
      <c r="O13" s="149"/>
      <c r="P13" s="149"/>
      <c r="Q13" s="149"/>
      <c r="R13" s="149"/>
      <c r="S13" s="149"/>
    </row>
    <row r="14" spans="1:19" s="4" customFormat="1" ht="19.5" customHeight="1">
      <c r="A14" s="105">
        <v>28</v>
      </c>
      <c r="B14" s="111">
        <v>1337237</v>
      </c>
      <c r="C14" s="111">
        <v>406756</v>
      </c>
      <c r="D14" s="115">
        <v>144407</v>
      </c>
      <c r="E14" s="115">
        <v>7355</v>
      </c>
      <c r="F14" s="115">
        <v>728966</v>
      </c>
      <c r="G14" s="126">
        <v>5789</v>
      </c>
      <c r="H14" s="115">
        <v>20820</v>
      </c>
      <c r="I14" s="131">
        <v>22864</v>
      </c>
      <c r="J14" s="135" t="s">
        <v>80</v>
      </c>
      <c r="K14" s="138">
        <v>282</v>
      </c>
      <c r="L14" s="143" t="s">
        <v>80</v>
      </c>
      <c r="O14" s="149"/>
      <c r="P14" s="149"/>
      <c r="Q14" s="149"/>
      <c r="R14" s="149"/>
      <c r="S14" s="149"/>
    </row>
    <row r="15" spans="1:19" s="4" customFormat="1" ht="19.5" customHeight="1">
      <c r="A15" s="105">
        <v>29</v>
      </c>
      <c r="B15" s="111">
        <v>1300741</v>
      </c>
      <c r="C15" s="111">
        <v>384345</v>
      </c>
      <c r="D15" s="115">
        <v>143466</v>
      </c>
      <c r="E15" s="115">
        <v>6882</v>
      </c>
      <c r="F15" s="115">
        <v>716558</v>
      </c>
      <c r="G15" s="126">
        <v>5451</v>
      </c>
      <c r="H15" s="115">
        <v>19920</v>
      </c>
      <c r="I15" s="131">
        <v>23784</v>
      </c>
      <c r="J15" s="135" t="s">
        <v>80</v>
      </c>
      <c r="K15" s="138">
        <v>337</v>
      </c>
      <c r="L15" s="143" t="s">
        <v>80</v>
      </c>
      <c r="O15" s="149"/>
      <c r="P15" s="149"/>
      <c r="Q15" s="149"/>
      <c r="R15" s="149"/>
      <c r="S15" s="149"/>
    </row>
    <row r="16" spans="1:19" s="4" customFormat="1" ht="19.5" customHeight="1">
      <c r="A16" s="105">
        <v>30</v>
      </c>
      <c r="B16" s="111">
        <v>1225767</v>
      </c>
      <c r="C16" s="111">
        <v>336833</v>
      </c>
      <c r="D16" s="115">
        <v>133649</v>
      </c>
      <c r="E16" s="115">
        <v>5889</v>
      </c>
      <c r="F16" s="115">
        <v>689855</v>
      </c>
      <c r="G16" s="126">
        <v>3803</v>
      </c>
      <c r="H16" s="115">
        <v>26424</v>
      </c>
      <c r="I16" s="131">
        <v>28372</v>
      </c>
      <c r="J16" s="115">
        <v>500</v>
      </c>
      <c r="K16" s="138">
        <v>446</v>
      </c>
      <c r="L16" s="143" t="s">
        <v>80</v>
      </c>
      <c r="O16" s="149"/>
      <c r="P16" s="149"/>
      <c r="Q16" s="149"/>
      <c r="R16" s="149"/>
      <c r="S16" s="149"/>
    </row>
    <row r="17" spans="1:19" s="4" customFormat="1" ht="19.5" customHeight="1">
      <c r="A17" s="105" t="s">
        <v>311</v>
      </c>
      <c r="B17" s="111">
        <f>SUM(C17:K17)</f>
        <v>1128762</v>
      </c>
      <c r="C17" s="111">
        <v>308748</v>
      </c>
      <c r="D17" s="115">
        <v>124557</v>
      </c>
      <c r="E17" s="115">
        <v>3964</v>
      </c>
      <c r="F17" s="115">
        <v>629854</v>
      </c>
      <c r="G17" s="126">
        <v>2131</v>
      </c>
      <c r="H17" s="115">
        <v>29398</v>
      </c>
      <c r="I17" s="131">
        <v>29491</v>
      </c>
      <c r="J17" s="115">
        <v>0</v>
      </c>
      <c r="K17" s="138">
        <v>619</v>
      </c>
      <c r="L17" s="143" t="s">
        <v>80</v>
      </c>
      <c r="O17" s="149"/>
      <c r="P17" s="149"/>
      <c r="Q17" s="149"/>
      <c r="R17" s="149"/>
      <c r="S17" s="149"/>
    </row>
    <row r="18" spans="1:19" s="4" customFormat="1" ht="19.5" customHeight="1">
      <c r="A18" s="13">
        <v>2</v>
      </c>
      <c r="B18" s="112">
        <f>SUM(C18:K18)</f>
        <v>1073799</v>
      </c>
      <c r="C18" s="118">
        <v>272207</v>
      </c>
      <c r="D18" s="122">
        <v>111670</v>
      </c>
      <c r="E18" s="122">
        <v>2678</v>
      </c>
      <c r="F18" s="122">
        <v>636010</v>
      </c>
      <c r="G18" s="128">
        <v>1502</v>
      </c>
      <c r="H18" s="122">
        <v>26123</v>
      </c>
      <c r="I18" s="133">
        <v>23312</v>
      </c>
      <c r="J18" s="128">
        <v>0</v>
      </c>
      <c r="K18" s="140">
        <v>297</v>
      </c>
      <c r="L18" s="143" t="s">
        <v>80</v>
      </c>
      <c r="O18" s="149"/>
      <c r="P18" s="149"/>
      <c r="Q18" s="149"/>
      <c r="R18" s="149"/>
      <c r="S18" s="149"/>
    </row>
    <row r="19" spans="1:19" s="4" customFormat="1" ht="19.5" customHeight="1">
      <c r="A19" s="13">
        <v>3</v>
      </c>
      <c r="B19" s="112">
        <v>958514</v>
      </c>
      <c r="C19" s="118">
        <v>256590</v>
      </c>
      <c r="D19" s="122">
        <v>108057</v>
      </c>
      <c r="E19" s="122">
        <v>2326</v>
      </c>
      <c r="F19" s="122">
        <v>541767</v>
      </c>
      <c r="G19" s="128">
        <v>1841</v>
      </c>
      <c r="H19" s="122">
        <v>22724</v>
      </c>
      <c r="I19" s="133">
        <v>23814</v>
      </c>
      <c r="J19" s="128">
        <v>100</v>
      </c>
      <c r="K19" s="140">
        <v>355</v>
      </c>
      <c r="L19" s="144">
        <v>940</v>
      </c>
      <c r="O19" s="149"/>
      <c r="P19" s="149"/>
      <c r="Q19" s="149"/>
      <c r="R19" s="149"/>
      <c r="S19" s="149"/>
    </row>
    <row r="20" spans="1:19" s="4" customFormat="1" ht="19.5" customHeight="1">
      <c r="A20" s="13">
        <v>4</v>
      </c>
      <c r="B20" s="112">
        <v>865002</v>
      </c>
      <c r="C20" s="118">
        <v>235544</v>
      </c>
      <c r="D20" s="122">
        <v>102126</v>
      </c>
      <c r="E20" s="122">
        <v>2573</v>
      </c>
      <c r="F20" s="122">
        <v>475133</v>
      </c>
      <c r="G20" s="128">
        <v>1737</v>
      </c>
      <c r="H20" s="122">
        <v>23193</v>
      </c>
      <c r="I20" s="133">
        <v>24596</v>
      </c>
      <c r="J20" s="128" t="s">
        <v>80</v>
      </c>
      <c r="K20" s="140">
        <v>100</v>
      </c>
      <c r="L20" s="144" t="s">
        <v>80</v>
      </c>
      <c r="O20" s="149"/>
      <c r="P20" s="149"/>
      <c r="Q20" s="149"/>
      <c r="R20" s="149"/>
      <c r="S20" s="149"/>
    </row>
    <row r="21" spans="1:19" s="4" customFormat="1" ht="19.5" customHeight="1">
      <c r="A21" s="12">
        <v>5</v>
      </c>
      <c r="B21" s="110">
        <v>832866</v>
      </c>
      <c r="C21" s="117">
        <v>220631</v>
      </c>
      <c r="D21" s="121">
        <v>96948</v>
      </c>
      <c r="E21" s="121">
        <v>2498</v>
      </c>
      <c r="F21" s="121">
        <v>463532</v>
      </c>
      <c r="G21" s="127">
        <v>2009</v>
      </c>
      <c r="H21" s="121">
        <v>21156</v>
      </c>
      <c r="I21" s="132">
        <v>25839</v>
      </c>
      <c r="J21" s="127" t="s">
        <v>80</v>
      </c>
      <c r="K21" s="139">
        <v>253</v>
      </c>
      <c r="L21" s="145"/>
      <c r="O21" s="149"/>
      <c r="P21" s="149"/>
      <c r="Q21" s="149"/>
      <c r="R21" s="149"/>
      <c r="S21" s="149"/>
    </row>
    <row r="22" spans="1:19" s="4" customFormat="1" ht="19.5" customHeight="1">
      <c r="A22" s="15">
        <v>6</v>
      </c>
      <c r="B22" s="113">
        <v>821250</v>
      </c>
      <c r="C22" s="119">
        <v>212384</v>
      </c>
      <c r="D22" s="123">
        <v>96898</v>
      </c>
      <c r="E22" s="123">
        <v>1818</v>
      </c>
      <c r="F22" s="123">
        <v>463872</v>
      </c>
      <c r="G22" s="129">
        <v>1992</v>
      </c>
      <c r="H22" s="123">
        <v>15573</v>
      </c>
      <c r="I22" s="134">
        <v>28560</v>
      </c>
      <c r="J22" s="136" t="s">
        <v>80</v>
      </c>
      <c r="K22" s="141">
        <v>153</v>
      </c>
      <c r="L22" s="146" t="s">
        <v>80</v>
      </c>
      <c r="M22" s="147"/>
      <c r="N22" s="147"/>
      <c r="O22" s="148"/>
      <c r="P22" s="148"/>
      <c r="Q22" s="148"/>
      <c r="R22" s="148"/>
      <c r="S22" s="148"/>
    </row>
    <row r="23" spans="1:19" s="4" customFormat="1" ht="19.5" customHeight="1">
      <c r="A23" s="2"/>
      <c r="B23" s="114"/>
      <c r="C23" s="114"/>
      <c r="D23" s="114"/>
      <c r="E23" s="114"/>
      <c r="F23" s="2"/>
      <c r="G23" s="2"/>
      <c r="H23" s="2"/>
      <c r="I23" s="42"/>
      <c r="J23" s="42"/>
      <c r="K23" s="42"/>
      <c r="L23" s="42" t="s">
        <v>50</v>
      </c>
    </row>
    <row r="24" spans="1:19" ht="15" customHeight="1">
      <c r="A24" s="106" t="s">
        <v>314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9" ht="15" customHeight="1"/>
    <row r="26" spans="1:19" ht="15" customHeight="1"/>
    <row r="27" spans="1:19" ht="15" customHeight="1"/>
  </sheetData>
  <protectedRanges>
    <protectedRange sqref="H2 H22 B1:G2 H1:I1 H23:I23 A1:A13 A22:G23 B3:F3" name="範囲1"/>
    <protectedRange sqref="B4:F12 D13:F13" name="範囲1_2"/>
    <protectedRange sqref="B13:C13" name="範囲1_6"/>
    <protectedRange sqref="A14:A21" name="範囲1_3"/>
    <protectedRange sqref="D14:F21" name="範囲1_2_2"/>
    <protectedRange sqref="B14:C21" name="範囲1_6_2"/>
    <protectedRange sqref="G3:J3" name="範囲1_5"/>
    <protectedRange sqref="G4:G12 I4:J4 H4:H17 G13:H13 J5:J13 G14:J21" name="範囲1_2_4"/>
    <protectedRange sqref="I13" name="範囲1_3_3"/>
    <protectedRange sqref="I12" name="範囲1_3_1_2"/>
    <protectedRange sqref="I5:I11" name="範囲1_3_2_1"/>
  </protectedRanges>
  <mergeCells count="2">
    <mergeCell ref="A1:K1"/>
    <mergeCell ref="A2:B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7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3"/>
  <sheetViews>
    <sheetView zoomScaleSheetLayoutView="100" workbookViewId="0">
      <selection activeCell="A22" sqref="A22:J22"/>
    </sheetView>
  </sheetViews>
  <sheetFormatPr defaultColWidth="9.33203125" defaultRowHeight="12"/>
  <cols>
    <col min="1" max="1" width="14.83203125" style="1" customWidth="1"/>
    <col min="2" max="10" width="15.33203125" style="1" customWidth="1"/>
    <col min="11" max="16384" width="9.33203125" style="1"/>
  </cols>
  <sheetData>
    <row r="1" spans="1:10" s="4" customFormat="1" ht="19.5" customHeight="1">
      <c r="A1" s="5" t="s">
        <v>269</v>
      </c>
      <c r="B1" s="5"/>
      <c r="C1" s="5"/>
      <c r="D1" s="5"/>
      <c r="E1" s="5"/>
      <c r="F1" s="5"/>
      <c r="G1" s="5"/>
      <c r="H1" s="5"/>
      <c r="I1" s="5"/>
    </row>
    <row r="2" spans="1:10" s="4" customFormat="1" ht="19.5" customHeight="1">
      <c r="A2" s="55" t="s">
        <v>175</v>
      </c>
      <c r="B2" s="156"/>
      <c r="C2" s="2"/>
      <c r="D2" s="2"/>
      <c r="E2" s="2"/>
      <c r="F2" s="2"/>
      <c r="G2" s="2"/>
      <c r="H2" s="81" t="s">
        <v>251</v>
      </c>
      <c r="I2" s="81"/>
      <c r="J2" s="81"/>
    </row>
    <row r="3" spans="1:10" ht="30" customHeight="1">
      <c r="A3" s="150" t="s">
        <v>79</v>
      </c>
      <c r="B3" s="157" t="s">
        <v>41</v>
      </c>
      <c r="C3" s="18" t="s">
        <v>65</v>
      </c>
      <c r="D3" s="18" t="s">
        <v>70</v>
      </c>
      <c r="E3" s="18" t="s">
        <v>69</v>
      </c>
      <c r="F3" s="160" t="s">
        <v>207</v>
      </c>
      <c r="G3" s="18" t="s">
        <v>74</v>
      </c>
      <c r="H3" s="160" t="s">
        <v>165</v>
      </c>
      <c r="I3" s="160" t="s">
        <v>310</v>
      </c>
      <c r="J3" s="165" t="s">
        <v>84</v>
      </c>
    </row>
    <row r="4" spans="1:10" s="4" customFormat="1" ht="19.5" customHeight="1">
      <c r="A4" s="10" t="s">
        <v>158</v>
      </c>
      <c r="B4" s="137" t="s">
        <v>80</v>
      </c>
      <c r="C4" s="135" t="s">
        <v>80</v>
      </c>
      <c r="D4" s="135" t="s">
        <v>80</v>
      </c>
      <c r="E4" s="135" t="s">
        <v>80</v>
      </c>
      <c r="F4" s="135" t="s">
        <v>80</v>
      </c>
      <c r="G4" s="135" t="s">
        <v>80</v>
      </c>
      <c r="H4" s="161" t="s">
        <v>80</v>
      </c>
      <c r="I4" s="135" t="s">
        <v>80</v>
      </c>
      <c r="J4" s="166" t="s">
        <v>80</v>
      </c>
    </row>
    <row r="5" spans="1:10" s="4" customFormat="1" ht="19.5" customHeight="1">
      <c r="A5" s="10">
        <v>19</v>
      </c>
      <c r="B5" s="137" t="s">
        <v>80</v>
      </c>
      <c r="C5" s="135" t="s">
        <v>80</v>
      </c>
      <c r="D5" s="135" t="s">
        <v>80</v>
      </c>
      <c r="E5" s="135" t="s">
        <v>80</v>
      </c>
      <c r="F5" s="135" t="s">
        <v>80</v>
      </c>
      <c r="G5" s="135" t="s">
        <v>80</v>
      </c>
      <c r="H5" s="161" t="s">
        <v>80</v>
      </c>
      <c r="I5" s="135" t="s">
        <v>80</v>
      </c>
      <c r="J5" s="166" t="s">
        <v>80</v>
      </c>
    </row>
    <row r="6" spans="1:10" s="4" customFormat="1" ht="19.5" customHeight="1">
      <c r="A6" s="10">
        <v>20</v>
      </c>
      <c r="B6" s="137" t="s">
        <v>80</v>
      </c>
      <c r="C6" s="135" t="s">
        <v>80</v>
      </c>
      <c r="D6" s="135" t="s">
        <v>80</v>
      </c>
      <c r="E6" s="135" t="s">
        <v>80</v>
      </c>
      <c r="F6" s="135" t="s">
        <v>80</v>
      </c>
      <c r="G6" s="135" t="s">
        <v>80</v>
      </c>
      <c r="H6" s="161" t="s">
        <v>80</v>
      </c>
      <c r="I6" s="135" t="s">
        <v>80</v>
      </c>
      <c r="J6" s="166" t="s">
        <v>80</v>
      </c>
    </row>
    <row r="7" spans="1:10" s="4" customFormat="1" ht="19.5" customHeight="1">
      <c r="A7" s="10">
        <v>21</v>
      </c>
      <c r="B7" s="137" t="s">
        <v>80</v>
      </c>
      <c r="C7" s="135" t="s">
        <v>80</v>
      </c>
      <c r="D7" s="135" t="s">
        <v>80</v>
      </c>
      <c r="E7" s="135" t="s">
        <v>80</v>
      </c>
      <c r="F7" s="135" t="s">
        <v>80</v>
      </c>
      <c r="G7" s="135" t="s">
        <v>80</v>
      </c>
      <c r="H7" s="161" t="s">
        <v>80</v>
      </c>
      <c r="I7" s="135" t="s">
        <v>80</v>
      </c>
      <c r="J7" s="166" t="s">
        <v>80</v>
      </c>
    </row>
    <row r="8" spans="1:10" s="4" customFormat="1" ht="19.5" customHeight="1">
      <c r="A8" s="10">
        <v>22</v>
      </c>
      <c r="B8" s="108">
        <v>51924.542857142857</v>
      </c>
      <c r="C8" s="111">
        <v>15503.139510278113</v>
      </c>
      <c r="D8" s="111">
        <v>12468.041436464089</v>
      </c>
      <c r="E8" s="111">
        <v>112178.27762843488</v>
      </c>
      <c r="F8" s="111">
        <v>25895.874100719426</v>
      </c>
      <c r="G8" s="111">
        <v>28350.241014799154</v>
      </c>
      <c r="H8" s="162">
        <v>158577.78472222222</v>
      </c>
      <c r="I8" s="135" t="s">
        <v>80</v>
      </c>
      <c r="J8" s="166" t="s">
        <v>80</v>
      </c>
    </row>
    <row r="9" spans="1:10" s="4" customFormat="1" ht="19.5" customHeight="1">
      <c r="A9" s="10">
        <v>23</v>
      </c>
      <c r="B9" s="108">
        <v>49769.012462552426</v>
      </c>
      <c r="C9" s="111">
        <v>15522.265034013606</v>
      </c>
      <c r="D9" s="111">
        <v>11681.828869047618</v>
      </c>
      <c r="E9" s="111">
        <v>104276.79305335446</v>
      </c>
      <c r="F9" s="111">
        <v>22070.433691756272</v>
      </c>
      <c r="G9" s="111">
        <v>25448.682835820895</v>
      </c>
      <c r="H9" s="162">
        <v>160822.25174825176</v>
      </c>
      <c r="I9" s="135" t="s">
        <v>80</v>
      </c>
      <c r="J9" s="166" t="s">
        <v>80</v>
      </c>
    </row>
    <row r="10" spans="1:10" s="4" customFormat="1" ht="19.5" customHeight="1">
      <c r="A10" s="10">
        <v>24</v>
      </c>
      <c r="B10" s="108">
        <v>50091.366951566954</v>
      </c>
      <c r="C10" s="111">
        <v>15667.928796471329</v>
      </c>
      <c r="D10" s="111">
        <v>11944.4345323741</v>
      </c>
      <c r="E10" s="111">
        <v>94490.036662302111</v>
      </c>
      <c r="F10" s="111">
        <v>18922.9634551495</v>
      </c>
      <c r="G10" s="111">
        <v>23744.638786084382</v>
      </c>
      <c r="H10" s="162">
        <v>170756.96932515336</v>
      </c>
      <c r="I10" s="135" t="s">
        <v>80</v>
      </c>
      <c r="J10" s="166" t="s">
        <v>80</v>
      </c>
    </row>
    <row r="11" spans="1:10" s="4" customFormat="1" ht="19.5" customHeight="1">
      <c r="A11" s="151">
        <v>25</v>
      </c>
      <c r="B11" s="111">
        <v>48046.678810907462</v>
      </c>
      <c r="C11" s="117">
        <v>16009.888943069609</v>
      </c>
      <c r="D11" s="111">
        <v>11978.385083713851</v>
      </c>
      <c r="E11" s="111">
        <v>94072.696484094718</v>
      </c>
      <c r="F11" s="111">
        <v>19557.187713310581</v>
      </c>
      <c r="G11" s="117">
        <v>19928.196156394963</v>
      </c>
      <c r="H11" s="162">
        <v>168060.20603015076</v>
      </c>
      <c r="I11" s="135" t="s">
        <v>80</v>
      </c>
      <c r="J11" s="166" t="s">
        <v>80</v>
      </c>
    </row>
    <row r="12" spans="1:10" s="4" customFormat="1" ht="19.5" customHeight="1">
      <c r="A12" s="104">
        <v>26</v>
      </c>
      <c r="B12" s="108">
        <v>49304.806754436177</v>
      </c>
      <c r="C12" s="111">
        <v>17755.567103811743</v>
      </c>
      <c r="D12" s="111">
        <v>12644.968069666184</v>
      </c>
      <c r="E12" s="111">
        <v>83942.070644558611</v>
      </c>
      <c r="F12" s="111">
        <v>25823.846153846152</v>
      </c>
      <c r="G12" s="111">
        <v>17042.094401041668</v>
      </c>
      <c r="H12" s="162">
        <v>178246.37566137567</v>
      </c>
      <c r="I12" s="135" t="s">
        <v>80</v>
      </c>
      <c r="J12" s="167">
        <v>51879</v>
      </c>
    </row>
    <row r="13" spans="1:10" s="4" customFormat="1" ht="19.5" customHeight="1">
      <c r="A13" s="151">
        <v>27</v>
      </c>
      <c r="B13" s="110">
        <v>48022.162830252862</v>
      </c>
      <c r="C13" s="117">
        <v>17597.051359516616</v>
      </c>
      <c r="D13" s="117">
        <v>12224.283358320839</v>
      </c>
      <c r="E13" s="117">
        <v>81243.862668161441</v>
      </c>
      <c r="F13" s="117">
        <v>26464.981818181819</v>
      </c>
      <c r="G13" s="117">
        <v>15896.197452229299</v>
      </c>
      <c r="H13" s="163">
        <v>178601.78857142857</v>
      </c>
      <c r="I13" s="135" t="s">
        <v>80</v>
      </c>
      <c r="J13" s="168">
        <v>61007</v>
      </c>
    </row>
    <row r="14" spans="1:10" s="4" customFormat="1" ht="19.5" customHeight="1">
      <c r="A14" s="105">
        <v>28</v>
      </c>
      <c r="B14" s="108">
        <v>46931</v>
      </c>
      <c r="C14" s="111">
        <v>17738</v>
      </c>
      <c r="D14" s="111">
        <v>12217</v>
      </c>
      <c r="E14" s="111">
        <v>84088</v>
      </c>
      <c r="F14" s="111">
        <v>22972</v>
      </c>
      <c r="G14" s="111">
        <v>12504</v>
      </c>
      <c r="H14" s="162">
        <v>180031</v>
      </c>
      <c r="I14" s="135" t="s">
        <v>80</v>
      </c>
      <c r="J14" s="167">
        <v>56400</v>
      </c>
    </row>
    <row r="15" spans="1:10" s="4" customFormat="1" ht="19.5" customHeight="1">
      <c r="A15" s="105">
        <v>29</v>
      </c>
      <c r="B15" s="108">
        <v>45706</v>
      </c>
      <c r="C15" s="111">
        <v>17709</v>
      </c>
      <c r="D15" s="111">
        <v>11804</v>
      </c>
      <c r="E15" s="111">
        <v>86813</v>
      </c>
      <c r="F15" s="111">
        <v>21630</v>
      </c>
      <c r="G15" s="111">
        <v>13253</v>
      </c>
      <c r="H15" s="162">
        <v>181557</v>
      </c>
      <c r="I15" s="135" t="s">
        <v>80</v>
      </c>
      <c r="J15" s="167">
        <v>84250</v>
      </c>
    </row>
    <row r="16" spans="1:10" s="4" customFormat="1" ht="19.5" customHeight="1">
      <c r="A16" s="105">
        <v>30</v>
      </c>
      <c r="B16" s="108">
        <v>43100</v>
      </c>
      <c r="C16" s="111">
        <v>17564</v>
      </c>
      <c r="D16" s="111">
        <v>10765</v>
      </c>
      <c r="E16" s="111">
        <v>86078</v>
      </c>
      <c r="F16" s="111">
        <v>17286</v>
      </c>
      <c r="G16" s="111">
        <v>18160</v>
      </c>
      <c r="H16" s="162">
        <v>180713</v>
      </c>
      <c r="I16" s="115">
        <v>166666</v>
      </c>
      <c r="J16" s="167">
        <v>44600</v>
      </c>
    </row>
    <row r="17" spans="1:10" s="4" customFormat="1" ht="19.5" customHeight="1">
      <c r="A17" s="105" t="s">
        <v>311</v>
      </c>
      <c r="B17" s="108">
        <f>'5-3'!C17*1000/'5-2'!E19</f>
        <v>43235.961349950987</v>
      </c>
      <c r="C17" s="108">
        <f>'5-3'!D17*1000/'5-2'!F19</f>
        <v>18384.797047970478</v>
      </c>
      <c r="D17" s="108">
        <f>'5-3'!E17*1000/'5-2'!G19</f>
        <v>9715.6862745098042</v>
      </c>
      <c r="E17" s="108">
        <f>'5-3'!F17*1000/'5-2'!H19</f>
        <v>86257.737606135299</v>
      </c>
      <c r="F17" s="108">
        <f>'5-3'!G17*1000/'5-2'!I19</f>
        <v>12389.534883720929</v>
      </c>
      <c r="G17" s="108">
        <f>'5-3'!H17*1000/'5-2'!J19</f>
        <v>21873.511904761905</v>
      </c>
      <c r="H17" s="108">
        <f>'5-3'!I17*1000/'5-2'!K19</f>
        <v>185477.98742138364</v>
      </c>
      <c r="I17" s="108">
        <v>0</v>
      </c>
      <c r="J17" s="167">
        <f>'5-3'!K17*1000/'5-2'!M19</f>
        <v>61900</v>
      </c>
    </row>
    <row r="18" spans="1:10" s="4" customFormat="1" ht="19.5" customHeight="1">
      <c r="A18" s="152">
        <v>2</v>
      </c>
      <c r="B18" s="158">
        <f>'5-3'!C18*1000/'5-2'!E20</f>
        <v>43897.274633123692</v>
      </c>
      <c r="C18" s="158">
        <f>'5-3'!D18*1000/'5-2'!F20</f>
        <v>18627.189324437029</v>
      </c>
      <c r="D18" s="158">
        <f>'5-3'!E18*1000/'5-2'!G20</f>
        <v>8316.7701863354032</v>
      </c>
      <c r="E18" s="158">
        <f>'5-3'!F18*1000/'5-2'!H20</f>
        <v>97293.865687624289</v>
      </c>
      <c r="F18" s="158">
        <f>'5-3'!G18*1000/'5-2'!I20</f>
        <v>12413.223140495867</v>
      </c>
      <c r="G18" s="158">
        <f>'5-3'!H18*1000/'5-2'!J20</f>
        <v>20392.661982825917</v>
      </c>
      <c r="H18" s="158">
        <f>'5-3'!I18*1000/'5-2'!K20</f>
        <v>175278.1954887218</v>
      </c>
      <c r="I18" s="158">
        <v>0</v>
      </c>
      <c r="J18" s="169">
        <f>'5-3'!K18*1000/'5-2'!M20</f>
        <v>59400</v>
      </c>
    </row>
    <row r="19" spans="1:10" s="4" customFormat="1" ht="19.5" customHeight="1">
      <c r="A19" s="152">
        <v>3</v>
      </c>
      <c r="B19" s="158">
        <v>43682.32890704801</v>
      </c>
      <c r="C19" s="158">
        <v>19399.820466786354</v>
      </c>
      <c r="D19" s="158">
        <v>9121.5686274509808</v>
      </c>
      <c r="E19" s="158">
        <v>88336.376977009626</v>
      </c>
      <c r="F19" s="158">
        <v>15735.042735042734</v>
      </c>
      <c r="G19" s="158">
        <v>18474.796747967481</v>
      </c>
      <c r="H19" s="158">
        <v>180409.09090909091</v>
      </c>
      <c r="I19" s="158">
        <v>100000</v>
      </c>
      <c r="J19" s="169">
        <v>50714.285714285717</v>
      </c>
    </row>
    <row r="20" spans="1:10" s="4" customFormat="1" ht="19.5" customHeight="1">
      <c r="A20" s="153">
        <v>4</v>
      </c>
      <c r="B20" s="158">
        <v>39594</v>
      </c>
      <c r="C20" s="158">
        <v>19677</v>
      </c>
      <c r="D20" s="158">
        <v>9356</v>
      </c>
      <c r="E20" s="158">
        <v>82118</v>
      </c>
      <c r="F20" s="158">
        <v>22269</v>
      </c>
      <c r="G20" s="158">
        <v>20133</v>
      </c>
      <c r="H20" s="158">
        <v>186333</v>
      </c>
      <c r="I20" s="158">
        <v>0</v>
      </c>
      <c r="J20" s="169">
        <v>25000</v>
      </c>
    </row>
    <row r="21" spans="1:10" s="4" customFormat="1" ht="19.5" customHeight="1">
      <c r="A21" s="154">
        <v>5</v>
      </c>
      <c r="B21" s="159">
        <v>42849</v>
      </c>
      <c r="C21" s="159">
        <v>19554</v>
      </c>
      <c r="D21" s="159">
        <v>9759</v>
      </c>
      <c r="E21" s="159">
        <v>82773</v>
      </c>
      <c r="F21" s="159">
        <v>22832</v>
      </c>
      <c r="G21" s="159">
        <v>18005</v>
      </c>
      <c r="H21" s="159">
        <v>195747</v>
      </c>
      <c r="I21" s="159">
        <v>0</v>
      </c>
      <c r="J21" s="170">
        <v>50508</v>
      </c>
    </row>
    <row r="22" spans="1:10" s="4" customFormat="1" ht="19.5" customHeight="1">
      <c r="A22" s="155">
        <v>6</v>
      </c>
      <c r="B22" s="113">
        <v>42434</v>
      </c>
      <c r="C22" s="113">
        <v>20120</v>
      </c>
      <c r="D22" s="113">
        <v>10568</v>
      </c>
      <c r="E22" s="113">
        <v>84756</v>
      </c>
      <c r="F22" s="113">
        <v>25862</v>
      </c>
      <c r="G22" s="113">
        <v>11988</v>
      </c>
      <c r="H22" s="113">
        <v>198336</v>
      </c>
      <c r="I22" s="113">
        <v>0</v>
      </c>
      <c r="J22" s="171">
        <v>30700</v>
      </c>
    </row>
    <row r="23" spans="1:10">
      <c r="A23" s="101"/>
      <c r="B23" s="2"/>
      <c r="C23" s="2"/>
      <c r="D23" s="2"/>
      <c r="E23" s="2"/>
      <c r="F23" s="2"/>
      <c r="G23" s="2"/>
      <c r="H23" s="101"/>
      <c r="I23" s="164" t="s">
        <v>50</v>
      </c>
      <c r="J23" s="164"/>
    </row>
  </sheetData>
  <protectedRanges>
    <protectedRange sqref="G2 B1:F3 G1:H1 A1:A15 A22:G22 I22" name="範囲1"/>
    <protectedRange sqref="B4:F12" name="範囲1_3"/>
    <protectedRange sqref="B13:F15" name="範囲1_7"/>
    <protectedRange sqref="A16:A21" name="範囲1_1"/>
    <protectedRange sqref="B16:F16 B17:J21" name="範囲1_7_1"/>
    <protectedRange sqref="G3:I3" name="範囲1_6"/>
    <protectedRange sqref="G4:I12 H13:H15" name="範囲1_3_4"/>
    <protectedRange sqref="G16:I16 G13:G15 I13:I15" name="範囲1_7_5"/>
  </protectedRanges>
  <mergeCells count="3">
    <mergeCell ref="A1:I1"/>
    <mergeCell ref="H2:J2"/>
    <mergeCell ref="I23:J23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86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87"/>
  <sheetViews>
    <sheetView topLeftCell="A58" zoomScaleSheetLayoutView="100" workbookViewId="0">
      <selection activeCell="M74" sqref="M74"/>
    </sheetView>
  </sheetViews>
  <sheetFormatPr defaultRowHeight="10.5"/>
  <cols>
    <col min="1" max="1" width="17.83203125" customWidth="1"/>
    <col min="2" max="10" width="10.83203125" customWidth="1"/>
  </cols>
  <sheetData>
    <row r="1" spans="1:12" s="172" customFormat="1" ht="20.100000000000001" customHeight="1">
      <c r="A1" s="54" t="s">
        <v>256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s="148" customFormat="1" ht="15" customHeight="1">
      <c r="A2" s="71" t="s">
        <v>93</v>
      </c>
      <c r="B2" s="2"/>
      <c r="C2" s="2"/>
      <c r="D2" s="2"/>
      <c r="E2" s="2"/>
      <c r="F2" s="2"/>
      <c r="G2" s="2"/>
      <c r="H2" s="81" t="s">
        <v>24</v>
      </c>
      <c r="I2" s="81"/>
      <c r="J2" s="81"/>
    </row>
    <row r="3" spans="1:12" ht="24.95" customHeight="1">
      <c r="A3" s="56" t="s">
        <v>29</v>
      </c>
      <c r="B3" s="211" t="s">
        <v>258</v>
      </c>
      <c r="C3" s="254" t="s">
        <v>13</v>
      </c>
      <c r="D3" s="18"/>
      <c r="E3" s="18"/>
      <c r="F3" s="321" t="s">
        <v>39</v>
      </c>
      <c r="G3" s="351" t="s">
        <v>307</v>
      </c>
      <c r="H3" s="385"/>
      <c r="I3" s="385"/>
      <c r="J3" s="402"/>
    </row>
    <row r="4" spans="1:12" ht="24.95" customHeight="1">
      <c r="A4" s="174"/>
      <c r="B4" s="212" t="s">
        <v>54</v>
      </c>
      <c r="C4" s="28" t="s">
        <v>259</v>
      </c>
      <c r="D4" s="63" t="s">
        <v>260</v>
      </c>
      <c r="E4" s="63" t="s">
        <v>261</v>
      </c>
      <c r="F4" s="322"/>
      <c r="G4" s="28"/>
      <c r="H4" s="386" t="s">
        <v>44</v>
      </c>
      <c r="I4" s="401" t="s">
        <v>212</v>
      </c>
      <c r="J4" s="403" t="s">
        <v>308</v>
      </c>
    </row>
    <row r="5" spans="1:12" ht="20.100000000000001" customHeight="1">
      <c r="A5" s="9" t="s">
        <v>303</v>
      </c>
      <c r="B5" s="213">
        <v>13</v>
      </c>
      <c r="C5" s="255">
        <v>123</v>
      </c>
      <c r="D5" s="288">
        <v>88</v>
      </c>
      <c r="E5" s="288">
        <v>35</v>
      </c>
      <c r="F5" s="323">
        <v>1470</v>
      </c>
      <c r="G5" s="352">
        <v>1274</v>
      </c>
      <c r="H5" s="387" t="s">
        <v>80</v>
      </c>
      <c r="I5" s="387" t="s">
        <v>80</v>
      </c>
      <c r="J5" s="404" t="s">
        <v>309</v>
      </c>
    </row>
    <row r="6" spans="1:12" ht="20.100000000000001" customHeight="1">
      <c r="A6" s="9">
        <v>19</v>
      </c>
      <c r="B6" s="213">
        <v>13</v>
      </c>
      <c r="C6" s="255">
        <v>128</v>
      </c>
      <c r="D6" s="288">
        <v>84</v>
      </c>
      <c r="E6" s="288">
        <v>44</v>
      </c>
      <c r="F6" s="323">
        <v>1520</v>
      </c>
      <c r="G6" s="352">
        <v>1285</v>
      </c>
      <c r="H6" s="387" t="s">
        <v>80</v>
      </c>
      <c r="I6" s="387" t="s">
        <v>80</v>
      </c>
      <c r="J6" s="404" t="s">
        <v>309</v>
      </c>
    </row>
    <row r="7" spans="1:12" ht="20.100000000000001" customHeight="1">
      <c r="A7" s="9">
        <v>20</v>
      </c>
      <c r="B7" s="213">
        <v>13</v>
      </c>
      <c r="C7" s="255">
        <v>127</v>
      </c>
      <c r="D7" s="288">
        <v>83</v>
      </c>
      <c r="E7" s="288">
        <v>44</v>
      </c>
      <c r="F7" s="323">
        <v>1520</v>
      </c>
      <c r="G7" s="352">
        <v>1233</v>
      </c>
      <c r="H7" s="387" t="s">
        <v>80</v>
      </c>
      <c r="I7" s="387" t="s">
        <v>80</v>
      </c>
      <c r="J7" s="404" t="s">
        <v>309</v>
      </c>
    </row>
    <row r="8" spans="1:12" ht="20.100000000000001" customHeight="1">
      <c r="A8" s="10">
        <v>21</v>
      </c>
      <c r="B8" s="213">
        <v>13</v>
      </c>
      <c r="C8" s="255">
        <v>122</v>
      </c>
      <c r="D8" s="288">
        <v>79</v>
      </c>
      <c r="E8" s="288">
        <v>43</v>
      </c>
      <c r="F8" s="323">
        <v>1310</v>
      </c>
      <c r="G8" s="352">
        <v>1202</v>
      </c>
      <c r="H8" s="388" t="s">
        <v>80</v>
      </c>
      <c r="I8" s="388" t="s">
        <v>80</v>
      </c>
      <c r="J8" s="405" t="s">
        <v>309</v>
      </c>
    </row>
    <row r="9" spans="1:12" ht="20.100000000000001" customHeight="1">
      <c r="A9" s="10">
        <v>22</v>
      </c>
      <c r="B9" s="213">
        <v>13</v>
      </c>
      <c r="C9" s="255">
        <v>120</v>
      </c>
      <c r="D9" s="288">
        <v>73</v>
      </c>
      <c r="E9" s="288">
        <v>47</v>
      </c>
      <c r="F9" s="323">
        <v>1310</v>
      </c>
      <c r="G9" s="352">
        <v>1182</v>
      </c>
      <c r="H9" s="388" t="s">
        <v>80</v>
      </c>
      <c r="I9" s="388" t="s">
        <v>80</v>
      </c>
      <c r="J9" s="405" t="s">
        <v>309</v>
      </c>
      <c r="K9" s="420" t="s">
        <v>11</v>
      </c>
    </row>
    <row r="10" spans="1:12" s="148" customFormat="1" ht="20.100000000000001" customHeight="1">
      <c r="A10" s="10">
        <v>23</v>
      </c>
      <c r="B10" s="213">
        <v>13</v>
      </c>
      <c r="C10" s="255">
        <v>129</v>
      </c>
      <c r="D10" s="288">
        <v>78</v>
      </c>
      <c r="E10" s="288">
        <v>51</v>
      </c>
      <c r="F10" s="323">
        <v>1310</v>
      </c>
      <c r="G10" s="352">
        <v>1169</v>
      </c>
      <c r="H10" s="388" t="s">
        <v>80</v>
      </c>
      <c r="I10" s="388" t="s">
        <v>80</v>
      </c>
      <c r="J10" s="405" t="s">
        <v>309</v>
      </c>
    </row>
    <row r="11" spans="1:12" s="148" customFormat="1" ht="20.100000000000001" customHeight="1">
      <c r="A11" s="10">
        <v>24</v>
      </c>
      <c r="B11" s="213">
        <v>13</v>
      </c>
      <c r="C11" s="255">
        <v>139</v>
      </c>
      <c r="D11" s="288">
        <v>79</v>
      </c>
      <c r="E11" s="288">
        <v>60</v>
      </c>
      <c r="F11" s="323">
        <v>1350</v>
      </c>
      <c r="G11" s="352">
        <v>1201</v>
      </c>
      <c r="H11" s="388" t="s">
        <v>80</v>
      </c>
      <c r="I11" s="388" t="s">
        <v>80</v>
      </c>
      <c r="J11" s="405" t="s">
        <v>309</v>
      </c>
      <c r="L11" s="148" t="s">
        <v>153</v>
      </c>
    </row>
    <row r="12" spans="1:12" s="148" customFormat="1" ht="20.100000000000001" customHeight="1">
      <c r="A12" s="10">
        <v>25</v>
      </c>
      <c r="B12" s="213">
        <v>13</v>
      </c>
      <c r="C12" s="255">
        <v>137</v>
      </c>
      <c r="D12" s="288">
        <v>83</v>
      </c>
      <c r="E12" s="288">
        <v>54</v>
      </c>
      <c r="F12" s="323">
        <v>1350</v>
      </c>
      <c r="G12" s="352">
        <f>SUM(H12:J12)</f>
        <v>1247</v>
      </c>
      <c r="H12" s="115">
        <v>10</v>
      </c>
      <c r="I12" s="115">
        <v>1237</v>
      </c>
      <c r="J12" s="405" t="s">
        <v>309</v>
      </c>
    </row>
    <row r="13" spans="1:12" s="148" customFormat="1" ht="20.100000000000001" customHeight="1">
      <c r="A13" s="12">
        <v>26</v>
      </c>
      <c r="B13" s="214">
        <v>13</v>
      </c>
      <c r="C13" s="256">
        <v>209</v>
      </c>
      <c r="D13" s="289">
        <v>141</v>
      </c>
      <c r="E13" s="289">
        <v>68</v>
      </c>
      <c r="F13" s="324">
        <v>1350</v>
      </c>
      <c r="G13" s="352">
        <f>SUM(H13:J13)</f>
        <v>1220</v>
      </c>
      <c r="H13" s="121">
        <v>10</v>
      </c>
      <c r="I13" s="121">
        <v>1210</v>
      </c>
      <c r="J13" s="405" t="s">
        <v>309</v>
      </c>
    </row>
    <row r="14" spans="1:12" s="148" customFormat="1" ht="20.100000000000001" customHeight="1">
      <c r="A14" s="10">
        <v>27</v>
      </c>
      <c r="B14" s="213">
        <v>13</v>
      </c>
      <c r="C14" s="255">
        <v>266</v>
      </c>
      <c r="D14" s="288">
        <v>216</v>
      </c>
      <c r="E14" s="288">
        <v>51</v>
      </c>
      <c r="F14" s="323">
        <v>1420</v>
      </c>
      <c r="G14" s="352">
        <f>SUM(H14:J14)</f>
        <v>1231</v>
      </c>
      <c r="H14" s="115">
        <v>28</v>
      </c>
      <c r="I14" s="115">
        <v>1203</v>
      </c>
      <c r="J14" s="405" t="s">
        <v>309</v>
      </c>
    </row>
    <row r="15" spans="1:12" s="148" customFormat="1" ht="20.100000000000001" customHeight="1">
      <c r="A15" s="10">
        <v>28</v>
      </c>
      <c r="B15" s="213">
        <v>13</v>
      </c>
      <c r="C15" s="255">
        <v>276</v>
      </c>
      <c r="D15" s="288">
        <v>238</v>
      </c>
      <c r="E15" s="288">
        <v>38</v>
      </c>
      <c r="F15" s="323">
        <v>1450</v>
      </c>
      <c r="G15" s="352">
        <f>SUM(H15:J15)</f>
        <v>1227</v>
      </c>
      <c r="H15" s="115">
        <v>49</v>
      </c>
      <c r="I15" s="115">
        <v>1178</v>
      </c>
      <c r="J15" s="406">
        <v>0</v>
      </c>
    </row>
    <row r="16" spans="1:12" s="148" customFormat="1" ht="20.100000000000001" customHeight="1">
      <c r="A16" s="175">
        <v>29</v>
      </c>
      <c r="B16" s="215">
        <v>12</v>
      </c>
      <c r="C16" s="257">
        <v>280</v>
      </c>
      <c r="D16" s="290">
        <v>241</v>
      </c>
      <c r="E16" s="290">
        <v>39</v>
      </c>
      <c r="F16" s="325">
        <v>1250</v>
      </c>
      <c r="G16" s="353">
        <v>1294</v>
      </c>
      <c r="H16" s="389">
        <v>59</v>
      </c>
      <c r="I16" s="389">
        <v>1234</v>
      </c>
      <c r="J16" s="407">
        <v>1</v>
      </c>
    </row>
    <row r="17" spans="1:10" s="148" customFormat="1" ht="19.5" customHeight="1">
      <c r="A17" s="176">
        <v>30</v>
      </c>
      <c r="B17" s="216">
        <v>12</v>
      </c>
      <c r="C17" s="258">
        <v>275</v>
      </c>
      <c r="D17" s="291">
        <v>234</v>
      </c>
      <c r="E17" s="291">
        <v>41</v>
      </c>
      <c r="F17" s="326">
        <v>1260</v>
      </c>
      <c r="G17" s="354">
        <f>SUM(H17:J17)</f>
        <v>1287</v>
      </c>
      <c r="H17" s="390">
        <v>79</v>
      </c>
      <c r="I17" s="390">
        <v>1198</v>
      </c>
      <c r="J17" s="408">
        <v>10</v>
      </c>
    </row>
    <row r="18" spans="1:10" s="148" customFormat="1" ht="19.5" customHeight="1">
      <c r="A18" s="175" t="s">
        <v>312</v>
      </c>
      <c r="B18" s="215">
        <f t="shared" ref="B18:J18" si="0">SUM(B19:B20)</f>
        <v>12</v>
      </c>
      <c r="C18" s="257">
        <f t="shared" si="0"/>
        <v>287</v>
      </c>
      <c r="D18" s="290">
        <f t="shared" si="0"/>
        <v>248</v>
      </c>
      <c r="E18" s="290">
        <f t="shared" si="0"/>
        <v>39</v>
      </c>
      <c r="F18" s="325">
        <f t="shared" si="0"/>
        <v>1280</v>
      </c>
      <c r="G18" s="355">
        <f t="shared" si="0"/>
        <v>1316</v>
      </c>
      <c r="H18" s="389">
        <f t="shared" si="0"/>
        <v>71</v>
      </c>
      <c r="I18" s="389">
        <f t="shared" si="0"/>
        <v>1240</v>
      </c>
      <c r="J18" s="407">
        <f t="shared" si="0"/>
        <v>5</v>
      </c>
    </row>
    <row r="19" spans="1:10" s="148" customFormat="1" ht="19.5" customHeight="1">
      <c r="A19" s="177" t="s">
        <v>255</v>
      </c>
      <c r="B19" s="217">
        <v>10</v>
      </c>
      <c r="C19" s="259">
        <f>SUM(D19:E19)</f>
        <v>183</v>
      </c>
      <c r="D19" s="292">
        <v>154</v>
      </c>
      <c r="E19" s="292">
        <v>29</v>
      </c>
      <c r="F19" s="327">
        <v>780</v>
      </c>
      <c r="G19" s="352">
        <f>SUM(H19:J19)</f>
        <v>680</v>
      </c>
      <c r="H19" s="391">
        <v>71</v>
      </c>
      <c r="I19" s="391">
        <v>605</v>
      </c>
      <c r="J19" s="409">
        <v>4</v>
      </c>
    </row>
    <row r="20" spans="1:10" s="148" customFormat="1" ht="19.5" customHeight="1">
      <c r="A20" s="178" t="s">
        <v>265</v>
      </c>
      <c r="B20" s="218">
        <v>2</v>
      </c>
      <c r="C20" s="260">
        <f>SUM(D20:E20)</f>
        <v>104</v>
      </c>
      <c r="D20" s="293">
        <v>94</v>
      </c>
      <c r="E20" s="293">
        <v>10</v>
      </c>
      <c r="F20" s="328">
        <v>500</v>
      </c>
      <c r="G20" s="276">
        <f>SUM(H20:J20)</f>
        <v>636</v>
      </c>
      <c r="H20" s="392">
        <v>0</v>
      </c>
      <c r="I20" s="392">
        <v>635</v>
      </c>
      <c r="J20" s="410">
        <v>1</v>
      </c>
    </row>
    <row r="21" spans="1:10" s="148" customFormat="1" ht="19.5" customHeight="1">
      <c r="A21" s="175" t="s">
        <v>313</v>
      </c>
      <c r="B21" s="215">
        <f t="shared" ref="B21:J21" si="1">SUM(B22:B23)</f>
        <v>12</v>
      </c>
      <c r="C21" s="257">
        <f t="shared" si="1"/>
        <v>280</v>
      </c>
      <c r="D21" s="290">
        <f t="shared" si="1"/>
        <v>239</v>
      </c>
      <c r="E21" s="290">
        <f t="shared" si="1"/>
        <v>41</v>
      </c>
      <c r="F21" s="325">
        <f t="shared" si="1"/>
        <v>1230</v>
      </c>
      <c r="G21" s="355">
        <f t="shared" si="1"/>
        <v>1358</v>
      </c>
      <c r="H21" s="389">
        <f t="shared" si="1"/>
        <v>65</v>
      </c>
      <c r="I21" s="389">
        <f t="shared" si="1"/>
        <v>1291</v>
      </c>
      <c r="J21" s="407">
        <f t="shared" si="1"/>
        <v>2</v>
      </c>
    </row>
    <row r="22" spans="1:10" s="148" customFormat="1" ht="19.5" customHeight="1">
      <c r="A22" s="177" t="s">
        <v>255</v>
      </c>
      <c r="B22" s="217">
        <v>10</v>
      </c>
      <c r="C22" s="259">
        <v>181</v>
      </c>
      <c r="D22" s="292">
        <v>151</v>
      </c>
      <c r="E22" s="292">
        <v>30</v>
      </c>
      <c r="F22" s="327">
        <v>730</v>
      </c>
      <c r="G22" s="352">
        <v>719</v>
      </c>
      <c r="H22" s="391">
        <v>65</v>
      </c>
      <c r="I22" s="391">
        <v>652</v>
      </c>
      <c r="J22" s="409">
        <v>2</v>
      </c>
    </row>
    <row r="23" spans="1:10" s="148" customFormat="1" ht="19.5" customHeight="1">
      <c r="A23" s="178" t="s">
        <v>265</v>
      </c>
      <c r="B23" s="219">
        <v>2</v>
      </c>
      <c r="C23" s="261">
        <v>99</v>
      </c>
      <c r="D23" s="293">
        <v>88</v>
      </c>
      <c r="E23" s="293">
        <v>11</v>
      </c>
      <c r="F23" s="328">
        <v>500</v>
      </c>
      <c r="G23" s="276">
        <v>639</v>
      </c>
      <c r="H23" s="392">
        <v>0</v>
      </c>
      <c r="I23" s="392">
        <v>639</v>
      </c>
      <c r="J23" s="410">
        <v>0</v>
      </c>
    </row>
    <row r="24" spans="1:10" s="148" customFormat="1" ht="19.5" customHeight="1">
      <c r="A24" s="175" t="s">
        <v>108</v>
      </c>
      <c r="B24" s="215">
        <f t="shared" ref="B24:J24" si="2">SUM(B25:B26)</f>
        <v>12</v>
      </c>
      <c r="C24" s="257">
        <f t="shared" si="2"/>
        <v>308</v>
      </c>
      <c r="D24" s="290">
        <f t="shared" si="2"/>
        <v>257</v>
      </c>
      <c r="E24" s="290">
        <f t="shared" si="2"/>
        <v>51</v>
      </c>
      <c r="F24" s="325">
        <f t="shared" si="2"/>
        <v>1250</v>
      </c>
      <c r="G24" s="355">
        <f t="shared" si="2"/>
        <v>1353</v>
      </c>
      <c r="H24" s="389">
        <f t="shared" si="2"/>
        <v>69</v>
      </c>
      <c r="I24" s="389">
        <f t="shared" si="2"/>
        <v>1281</v>
      </c>
      <c r="J24" s="407">
        <f t="shared" si="2"/>
        <v>3</v>
      </c>
    </row>
    <row r="25" spans="1:10" s="148" customFormat="1" ht="19.5" customHeight="1">
      <c r="A25" s="177" t="s">
        <v>255</v>
      </c>
      <c r="B25" s="217">
        <v>10</v>
      </c>
      <c r="C25" s="259">
        <v>192</v>
      </c>
      <c r="D25" s="292">
        <v>159</v>
      </c>
      <c r="E25" s="292">
        <v>33</v>
      </c>
      <c r="F25" s="327">
        <v>750</v>
      </c>
      <c r="G25" s="352">
        <v>699</v>
      </c>
      <c r="H25" s="391">
        <v>69</v>
      </c>
      <c r="I25" s="391">
        <v>629</v>
      </c>
      <c r="J25" s="409">
        <v>1</v>
      </c>
    </row>
    <row r="26" spans="1:10" s="148" customFormat="1" ht="19.5" customHeight="1">
      <c r="A26" s="175" t="s">
        <v>265</v>
      </c>
      <c r="B26" s="220">
        <v>2</v>
      </c>
      <c r="C26" s="257">
        <v>116</v>
      </c>
      <c r="D26" s="290">
        <v>98</v>
      </c>
      <c r="E26" s="290">
        <v>18</v>
      </c>
      <c r="F26" s="325">
        <v>500</v>
      </c>
      <c r="G26" s="283">
        <v>654</v>
      </c>
      <c r="H26" s="389">
        <v>0</v>
      </c>
      <c r="I26" s="389">
        <v>652</v>
      </c>
      <c r="J26" s="411">
        <v>2</v>
      </c>
    </row>
    <row r="27" spans="1:10" s="148" customFormat="1" ht="19.5" customHeight="1">
      <c r="A27" s="179" t="s">
        <v>302</v>
      </c>
      <c r="B27" s="221">
        <f t="shared" ref="B27:J27" si="3">SUM(B28:B29)</f>
        <v>11</v>
      </c>
      <c r="C27" s="262">
        <f t="shared" si="3"/>
        <v>311</v>
      </c>
      <c r="D27" s="294">
        <f t="shared" si="3"/>
        <v>257</v>
      </c>
      <c r="E27" s="294">
        <f t="shared" si="3"/>
        <v>54</v>
      </c>
      <c r="F27" s="329">
        <f t="shared" si="3"/>
        <v>1230</v>
      </c>
      <c r="G27" s="356">
        <f t="shared" si="3"/>
        <v>1263</v>
      </c>
      <c r="H27" s="393">
        <f t="shared" si="3"/>
        <v>48</v>
      </c>
      <c r="I27" s="393">
        <f t="shared" si="3"/>
        <v>1214</v>
      </c>
      <c r="J27" s="412">
        <f t="shared" si="3"/>
        <v>1</v>
      </c>
    </row>
    <row r="28" spans="1:10" s="148" customFormat="1" ht="19.5" customHeight="1">
      <c r="A28" s="177" t="s">
        <v>255</v>
      </c>
      <c r="B28" s="222">
        <v>9</v>
      </c>
      <c r="C28" s="263">
        <v>193</v>
      </c>
      <c r="D28" s="295">
        <v>157</v>
      </c>
      <c r="E28" s="295">
        <v>36</v>
      </c>
      <c r="F28" s="330">
        <v>730</v>
      </c>
      <c r="G28" s="357">
        <v>632</v>
      </c>
      <c r="H28" s="394">
        <v>48</v>
      </c>
      <c r="I28" s="394">
        <v>583</v>
      </c>
      <c r="J28" s="413">
        <v>1</v>
      </c>
    </row>
    <row r="29" spans="1:10" s="148" customFormat="1" ht="19.5" customHeight="1">
      <c r="A29" s="175" t="s">
        <v>265</v>
      </c>
      <c r="B29" s="215">
        <v>2</v>
      </c>
      <c r="C29" s="257">
        <v>118</v>
      </c>
      <c r="D29" s="290">
        <v>100</v>
      </c>
      <c r="E29" s="290">
        <v>18</v>
      </c>
      <c r="F29" s="325">
        <v>500</v>
      </c>
      <c r="G29" s="283">
        <v>631</v>
      </c>
      <c r="H29" s="389">
        <v>0</v>
      </c>
      <c r="I29" s="389">
        <v>631</v>
      </c>
      <c r="J29" s="414">
        <v>0</v>
      </c>
    </row>
    <row r="30" spans="1:10" s="148" customFormat="1" ht="19.5" customHeight="1">
      <c r="A30" s="180" t="s">
        <v>72</v>
      </c>
      <c r="B30" s="223">
        <f t="shared" ref="B30:J30" si="4">SUM(B31:B32)</f>
        <v>11</v>
      </c>
      <c r="C30" s="264">
        <f t="shared" si="4"/>
        <v>293</v>
      </c>
      <c r="D30" s="296">
        <f t="shared" si="4"/>
        <v>256</v>
      </c>
      <c r="E30" s="296">
        <f t="shared" si="4"/>
        <v>37</v>
      </c>
      <c r="F30" s="331">
        <f t="shared" si="4"/>
        <v>1460</v>
      </c>
      <c r="G30" s="358">
        <f t="shared" si="4"/>
        <v>1252</v>
      </c>
      <c r="H30" s="395">
        <f t="shared" si="4"/>
        <v>41</v>
      </c>
      <c r="I30" s="395">
        <f t="shared" si="4"/>
        <v>1208</v>
      </c>
      <c r="J30" s="415">
        <f t="shared" si="4"/>
        <v>3</v>
      </c>
    </row>
    <row r="31" spans="1:10" s="148" customFormat="1" ht="19.5" customHeight="1">
      <c r="A31" s="177" t="s">
        <v>255</v>
      </c>
      <c r="B31" s="217">
        <v>9</v>
      </c>
      <c r="C31" s="259">
        <v>178</v>
      </c>
      <c r="D31" s="292">
        <v>151</v>
      </c>
      <c r="E31" s="292">
        <v>27</v>
      </c>
      <c r="F31" s="327">
        <v>690</v>
      </c>
      <c r="G31" s="352">
        <v>606</v>
      </c>
      <c r="H31" s="391">
        <v>41</v>
      </c>
      <c r="I31" s="391">
        <v>564</v>
      </c>
      <c r="J31" s="409">
        <v>1</v>
      </c>
    </row>
    <row r="32" spans="1:10" s="148" customFormat="1" ht="19.5" customHeight="1">
      <c r="A32" s="175" t="s">
        <v>265</v>
      </c>
      <c r="B32" s="215">
        <v>2</v>
      </c>
      <c r="C32" s="257">
        <v>115</v>
      </c>
      <c r="D32" s="290">
        <v>105</v>
      </c>
      <c r="E32" s="290">
        <v>10</v>
      </c>
      <c r="F32" s="325">
        <v>770</v>
      </c>
      <c r="G32" s="283">
        <v>646</v>
      </c>
      <c r="H32" s="389">
        <v>0</v>
      </c>
      <c r="I32" s="389">
        <v>644</v>
      </c>
      <c r="J32" s="414">
        <v>2</v>
      </c>
    </row>
    <row r="33" spans="1:10" s="148" customFormat="1" ht="19.5" customHeight="1">
      <c r="A33" s="180" t="s">
        <v>253</v>
      </c>
      <c r="B33" s="223">
        <f t="shared" ref="B33:J33" si="5">SUM(B34:B35)</f>
        <v>11</v>
      </c>
      <c r="C33" s="264">
        <f t="shared" si="5"/>
        <v>298</v>
      </c>
      <c r="D33" s="296">
        <f t="shared" si="5"/>
        <v>250</v>
      </c>
      <c r="E33" s="296">
        <f t="shared" si="5"/>
        <v>48</v>
      </c>
      <c r="F33" s="331">
        <f t="shared" si="5"/>
        <v>1440</v>
      </c>
      <c r="G33" s="358">
        <f t="shared" si="5"/>
        <v>1231</v>
      </c>
      <c r="H33" s="395">
        <f t="shared" si="5"/>
        <v>39</v>
      </c>
      <c r="I33" s="395">
        <f t="shared" si="5"/>
        <v>1189</v>
      </c>
      <c r="J33" s="415">
        <f t="shared" si="5"/>
        <v>3</v>
      </c>
    </row>
    <row r="34" spans="1:10" s="148" customFormat="1" ht="19.5" customHeight="1">
      <c r="A34" s="177" t="s">
        <v>255</v>
      </c>
      <c r="B34" s="217">
        <v>9</v>
      </c>
      <c r="C34" s="259">
        <v>178</v>
      </c>
      <c r="D34" s="292">
        <v>143</v>
      </c>
      <c r="E34" s="292">
        <v>35</v>
      </c>
      <c r="F34" s="327">
        <v>670</v>
      </c>
      <c r="G34" s="352">
        <v>594</v>
      </c>
      <c r="H34" s="391">
        <v>39</v>
      </c>
      <c r="I34" s="391">
        <v>554</v>
      </c>
      <c r="J34" s="409">
        <v>1</v>
      </c>
    </row>
    <row r="35" spans="1:10" s="148" customFormat="1" ht="19.5" customHeight="1">
      <c r="A35" s="181" t="s">
        <v>265</v>
      </c>
      <c r="B35" s="224">
        <v>2</v>
      </c>
      <c r="C35" s="265">
        <v>120</v>
      </c>
      <c r="D35" s="297">
        <v>107</v>
      </c>
      <c r="E35" s="297">
        <v>13</v>
      </c>
      <c r="F35" s="332">
        <v>770</v>
      </c>
      <c r="G35" s="359">
        <v>637</v>
      </c>
      <c r="H35" s="396">
        <v>0</v>
      </c>
      <c r="I35" s="396">
        <v>635</v>
      </c>
      <c r="J35" s="416">
        <v>2</v>
      </c>
    </row>
    <row r="36" spans="1:10" ht="19.5" customHeight="1">
      <c r="A36" s="182" t="s">
        <v>146</v>
      </c>
      <c r="B36" s="225">
        <v>11</v>
      </c>
      <c r="C36" s="266">
        <f t="shared" ref="C36:J36" si="6">SUM(C37:C38)</f>
        <v>259</v>
      </c>
      <c r="D36" s="298">
        <f t="shared" si="6"/>
        <v>209</v>
      </c>
      <c r="E36" s="298">
        <f t="shared" si="6"/>
        <v>50</v>
      </c>
      <c r="F36" s="333">
        <f t="shared" si="6"/>
        <v>1430</v>
      </c>
      <c r="G36" s="360">
        <f t="shared" si="6"/>
        <v>1150</v>
      </c>
      <c r="H36" s="397">
        <f t="shared" si="6"/>
        <v>39</v>
      </c>
      <c r="I36" s="397">
        <f t="shared" si="6"/>
        <v>1109</v>
      </c>
      <c r="J36" s="417">
        <f t="shared" si="6"/>
        <v>2</v>
      </c>
    </row>
    <row r="37" spans="1:10" ht="19.5" customHeight="1">
      <c r="A37" s="10" t="s">
        <v>255</v>
      </c>
      <c r="B37" s="226">
        <v>9</v>
      </c>
      <c r="C37" s="267">
        <f>SUM(D37:E37)</f>
        <v>168</v>
      </c>
      <c r="D37" s="299">
        <v>130</v>
      </c>
      <c r="E37" s="299">
        <v>38</v>
      </c>
      <c r="F37" s="334">
        <v>660</v>
      </c>
      <c r="G37" s="361">
        <v>549</v>
      </c>
      <c r="H37" s="398">
        <v>39</v>
      </c>
      <c r="I37" s="398">
        <v>508</v>
      </c>
      <c r="J37" s="418">
        <v>2</v>
      </c>
    </row>
    <row r="38" spans="1:10" ht="19.5" customHeight="1">
      <c r="A38" s="183" t="s">
        <v>265</v>
      </c>
      <c r="B38" s="227">
        <v>2</v>
      </c>
      <c r="C38" s="268">
        <f>SUM(D38:E38)</f>
        <v>91</v>
      </c>
      <c r="D38" s="300">
        <v>79</v>
      </c>
      <c r="E38" s="300">
        <v>12</v>
      </c>
      <c r="F38" s="335">
        <v>770</v>
      </c>
      <c r="G38" s="362">
        <v>601</v>
      </c>
      <c r="H38" s="399">
        <v>0</v>
      </c>
      <c r="I38" s="399">
        <v>601</v>
      </c>
      <c r="J38" s="419">
        <v>0</v>
      </c>
    </row>
    <row r="39" spans="1:10" s="148" customFormat="1" ht="19.5" customHeight="1">
      <c r="A39" s="184"/>
      <c r="B39" s="228"/>
      <c r="C39" s="228"/>
      <c r="D39" s="228"/>
      <c r="E39" s="228"/>
      <c r="F39" s="228"/>
      <c r="G39" s="363"/>
      <c r="H39" s="400"/>
      <c r="I39" s="228"/>
      <c r="J39" s="149"/>
    </row>
    <row r="40" spans="1:10" s="148" customFormat="1" ht="19.5" customHeight="1">
      <c r="A40" s="185" t="s">
        <v>104</v>
      </c>
      <c r="B40" s="229" t="s">
        <v>177</v>
      </c>
      <c r="C40" s="269"/>
      <c r="D40" s="301" t="s">
        <v>12</v>
      </c>
      <c r="E40" s="307"/>
      <c r="F40" s="336" t="s">
        <v>186</v>
      </c>
      <c r="G40" s="364"/>
      <c r="H40" s="228"/>
      <c r="I40" s="228"/>
      <c r="J40" s="149"/>
    </row>
    <row r="41" spans="1:10" s="148" customFormat="1" ht="19.5" customHeight="1">
      <c r="A41" s="186"/>
      <c r="B41" s="230" t="s">
        <v>268</v>
      </c>
      <c r="C41" s="230" t="s">
        <v>147</v>
      </c>
      <c r="D41" s="302"/>
      <c r="E41" s="308"/>
      <c r="F41" s="337"/>
      <c r="G41" s="365"/>
      <c r="H41" s="228"/>
      <c r="I41" s="228"/>
      <c r="J41" s="149"/>
    </row>
    <row r="42" spans="1:10" s="148" customFormat="1" ht="19.5" customHeight="1">
      <c r="A42" s="187" t="s">
        <v>303</v>
      </c>
      <c r="B42" s="231">
        <v>360</v>
      </c>
      <c r="C42" s="270">
        <v>914</v>
      </c>
      <c r="D42" s="303">
        <v>9265.56</v>
      </c>
      <c r="E42" s="309"/>
      <c r="F42" s="338">
        <v>39670.449999999997</v>
      </c>
      <c r="G42" s="366"/>
      <c r="H42" s="173"/>
      <c r="I42" s="173"/>
    </row>
    <row r="43" spans="1:10" s="148" customFormat="1" ht="19.5" customHeight="1">
      <c r="A43" s="188">
        <v>19</v>
      </c>
      <c r="B43" s="231">
        <v>351</v>
      </c>
      <c r="C43" s="270">
        <v>934</v>
      </c>
      <c r="D43" s="231">
        <v>9265.56</v>
      </c>
      <c r="E43" s="310"/>
      <c r="F43" s="339">
        <v>39670.449999999997</v>
      </c>
      <c r="G43" s="367"/>
      <c r="H43" s="173"/>
      <c r="I43" s="173"/>
    </row>
    <row r="44" spans="1:10" s="148" customFormat="1" ht="19.5" customHeight="1">
      <c r="A44" s="188">
        <v>20</v>
      </c>
      <c r="B44" s="231">
        <v>333</v>
      </c>
      <c r="C44" s="270">
        <v>900</v>
      </c>
      <c r="D44" s="231">
        <v>9265.56</v>
      </c>
      <c r="E44" s="310"/>
      <c r="F44" s="339">
        <v>39670.449999999997</v>
      </c>
      <c r="G44" s="367"/>
      <c r="H44" s="173"/>
      <c r="I44" s="173"/>
    </row>
    <row r="45" spans="1:10" s="148" customFormat="1" ht="19.5" customHeight="1">
      <c r="A45" s="188">
        <v>21</v>
      </c>
      <c r="B45" s="231">
        <v>335</v>
      </c>
      <c r="C45" s="270">
        <v>867</v>
      </c>
      <c r="D45" s="231">
        <v>9265.56</v>
      </c>
      <c r="E45" s="310"/>
      <c r="F45" s="339">
        <v>39670.449999999997</v>
      </c>
      <c r="G45" s="367"/>
      <c r="H45" s="173"/>
      <c r="I45" s="173"/>
    </row>
    <row r="46" spans="1:10" s="148" customFormat="1" ht="19.5" customHeight="1">
      <c r="A46" s="189">
        <v>22</v>
      </c>
      <c r="B46" s="231">
        <v>350</v>
      </c>
      <c r="C46" s="270">
        <v>832</v>
      </c>
      <c r="D46" s="231">
        <v>7740.62</v>
      </c>
      <c r="E46" s="310"/>
      <c r="F46" s="339">
        <v>36007.01</v>
      </c>
      <c r="G46" s="367"/>
      <c r="H46" s="173"/>
      <c r="I46" s="173"/>
    </row>
    <row r="47" spans="1:10" s="148" customFormat="1" ht="19.5" customHeight="1">
      <c r="A47" s="189">
        <v>23</v>
      </c>
      <c r="B47" s="231">
        <v>360</v>
      </c>
      <c r="C47" s="270">
        <v>809</v>
      </c>
      <c r="D47" s="231">
        <v>7740.62</v>
      </c>
      <c r="E47" s="310"/>
      <c r="F47" s="339">
        <v>36007.01</v>
      </c>
      <c r="G47" s="367"/>
      <c r="H47" s="173"/>
      <c r="I47" s="173"/>
    </row>
    <row r="48" spans="1:10" s="148" customFormat="1" ht="19.5" customHeight="1">
      <c r="A48" s="189">
        <v>24</v>
      </c>
      <c r="B48" s="231">
        <v>353</v>
      </c>
      <c r="C48" s="270">
        <v>848</v>
      </c>
      <c r="D48" s="231">
        <v>7740.62</v>
      </c>
      <c r="E48" s="310"/>
      <c r="F48" s="339">
        <v>36007.01</v>
      </c>
      <c r="G48" s="367"/>
      <c r="H48" s="173"/>
      <c r="I48" s="173"/>
    </row>
    <row r="49" spans="1:9" s="148" customFormat="1" ht="19.5" customHeight="1">
      <c r="A49" s="188">
        <v>25</v>
      </c>
      <c r="B49" s="231">
        <v>388</v>
      </c>
      <c r="C49" s="270">
        <v>859</v>
      </c>
      <c r="D49" s="270">
        <v>7740.62</v>
      </c>
      <c r="E49" s="270"/>
      <c r="F49" s="340">
        <v>36007.01</v>
      </c>
      <c r="G49" s="367"/>
      <c r="H49" s="173"/>
      <c r="I49" s="173"/>
    </row>
    <row r="50" spans="1:9" s="148" customFormat="1" ht="21.95" customHeight="1">
      <c r="A50" s="190">
        <v>26</v>
      </c>
      <c r="B50" s="232">
        <v>391</v>
      </c>
      <c r="C50" s="271">
        <v>829</v>
      </c>
      <c r="D50" s="231">
        <v>9322</v>
      </c>
      <c r="E50" s="311"/>
      <c r="F50" s="231">
        <v>39427</v>
      </c>
      <c r="G50" s="368"/>
      <c r="H50" s="173"/>
      <c r="I50" s="173"/>
    </row>
    <row r="51" spans="1:9" s="148" customFormat="1" ht="21.95" customHeight="1">
      <c r="A51" s="188">
        <v>27</v>
      </c>
      <c r="B51" s="231">
        <v>403</v>
      </c>
      <c r="C51" s="270">
        <v>828</v>
      </c>
      <c r="D51" s="270">
        <v>12286</v>
      </c>
      <c r="E51" s="270">
        <v>0</v>
      </c>
      <c r="F51" s="340">
        <v>47190</v>
      </c>
      <c r="G51" s="367">
        <v>0</v>
      </c>
      <c r="H51" s="173"/>
      <c r="I51" s="173"/>
    </row>
    <row r="52" spans="1:9" s="148" customFormat="1" ht="21.95" customHeight="1">
      <c r="A52" s="190">
        <v>28</v>
      </c>
      <c r="B52" s="232">
        <v>398</v>
      </c>
      <c r="C52" s="271">
        <v>829</v>
      </c>
      <c r="D52" s="231">
        <v>12286</v>
      </c>
      <c r="E52" s="311">
        <v>0</v>
      </c>
      <c r="F52" s="231">
        <v>47190</v>
      </c>
      <c r="G52" s="368">
        <v>0</v>
      </c>
      <c r="H52" s="173"/>
      <c r="I52" s="173"/>
    </row>
    <row r="53" spans="1:9" s="148" customFormat="1" ht="19.5" customHeight="1">
      <c r="A53" s="191">
        <v>29</v>
      </c>
      <c r="B53" s="233">
        <v>467</v>
      </c>
      <c r="C53" s="233">
        <v>827</v>
      </c>
      <c r="D53" s="235">
        <v>11904</v>
      </c>
      <c r="E53" s="312"/>
      <c r="F53" s="341">
        <v>44194</v>
      </c>
      <c r="G53" s="369"/>
      <c r="H53" s="173"/>
      <c r="I53" s="173"/>
    </row>
    <row r="54" spans="1:9" s="148" customFormat="1" ht="19.5" customHeight="1">
      <c r="A54" s="192">
        <v>30</v>
      </c>
      <c r="B54" s="234">
        <v>449</v>
      </c>
      <c r="C54" s="272">
        <v>838</v>
      </c>
      <c r="D54" s="234">
        <v>12000</v>
      </c>
      <c r="E54" s="313"/>
      <c r="F54" s="234">
        <v>44194</v>
      </c>
      <c r="G54" s="370"/>
      <c r="H54" s="173"/>
      <c r="I54" s="173"/>
    </row>
    <row r="55" spans="1:9" s="148" customFormat="1" ht="21.95" customHeight="1">
      <c r="A55" s="193" t="s">
        <v>264</v>
      </c>
      <c r="B55" s="235">
        <f t="shared" ref="B55:G55" si="7">SUM(B56:B57)</f>
        <v>460</v>
      </c>
      <c r="C55" s="273">
        <f t="shared" si="7"/>
        <v>856</v>
      </c>
      <c r="D55" s="243">
        <f t="shared" si="7"/>
        <v>12000</v>
      </c>
      <c r="E55" s="314">
        <f t="shared" si="7"/>
        <v>0</v>
      </c>
      <c r="F55" s="243">
        <f t="shared" si="7"/>
        <v>44194</v>
      </c>
      <c r="G55" s="371">
        <f t="shared" si="7"/>
        <v>0</v>
      </c>
      <c r="H55" s="173"/>
      <c r="I55" s="173"/>
    </row>
    <row r="56" spans="1:9" s="148" customFormat="1" ht="19.5" customHeight="1">
      <c r="A56" s="194" t="s">
        <v>255</v>
      </c>
      <c r="B56" s="236">
        <v>205</v>
      </c>
      <c r="C56" s="274">
        <v>475</v>
      </c>
      <c r="D56" s="274">
        <v>6726</v>
      </c>
      <c r="E56" s="274"/>
      <c r="F56" s="342">
        <v>29647</v>
      </c>
      <c r="G56" s="372"/>
      <c r="H56" s="173"/>
      <c r="I56" s="173"/>
    </row>
    <row r="57" spans="1:9" s="148" customFormat="1" ht="19.5" customHeight="1">
      <c r="A57" s="195" t="s">
        <v>265</v>
      </c>
      <c r="B57" s="237">
        <v>255</v>
      </c>
      <c r="C57" s="275">
        <v>381</v>
      </c>
      <c r="D57" s="275">
        <v>5274</v>
      </c>
      <c r="E57" s="275"/>
      <c r="F57" s="343">
        <v>14547</v>
      </c>
      <c r="G57" s="373"/>
      <c r="H57" s="173"/>
      <c r="I57" s="173"/>
    </row>
    <row r="58" spans="1:9" s="148" customFormat="1" ht="21.95" customHeight="1">
      <c r="A58" s="193" t="s">
        <v>313</v>
      </c>
      <c r="B58" s="235">
        <f t="shared" ref="B58:G58" si="8">SUM(B59:B60)</f>
        <v>484</v>
      </c>
      <c r="C58" s="273">
        <f t="shared" si="8"/>
        <v>874</v>
      </c>
      <c r="D58" s="243">
        <f t="shared" si="8"/>
        <v>12000</v>
      </c>
      <c r="E58" s="314">
        <f t="shared" si="8"/>
        <v>0</v>
      </c>
      <c r="F58" s="243">
        <f t="shared" si="8"/>
        <v>44194</v>
      </c>
      <c r="G58" s="371">
        <f t="shared" si="8"/>
        <v>0</v>
      </c>
      <c r="H58" s="173"/>
      <c r="I58" s="173"/>
    </row>
    <row r="59" spans="1:9" s="148" customFormat="1" ht="19.5" customHeight="1">
      <c r="A59" s="194" t="s">
        <v>255</v>
      </c>
      <c r="B59" s="236">
        <v>226</v>
      </c>
      <c r="C59" s="274">
        <v>493</v>
      </c>
      <c r="D59" s="274">
        <v>6726</v>
      </c>
      <c r="E59" s="274"/>
      <c r="F59" s="342">
        <v>29647</v>
      </c>
      <c r="G59" s="372"/>
      <c r="H59" s="173"/>
      <c r="I59" s="173"/>
    </row>
    <row r="60" spans="1:9" s="148" customFormat="1" ht="19.5" customHeight="1">
      <c r="A60" s="196" t="s">
        <v>265</v>
      </c>
      <c r="B60" s="238">
        <v>258</v>
      </c>
      <c r="C60" s="276">
        <v>381</v>
      </c>
      <c r="D60" s="276">
        <v>5274</v>
      </c>
      <c r="E60" s="276"/>
      <c r="F60" s="344">
        <v>14547</v>
      </c>
      <c r="G60" s="374"/>
      <c r="H60" s="173"/>
      <c r="I60" s="173"/>
    </row>
    <row r="61" spans="1:9" s="148" customFormat="1" ht="21.95" customHeight="1">
      <c r="A61" s="193" t="s">
        <v>108</v>
      </c>
      <c r="B61" s="235">
        <f t="shared" ref="B61:G61" si="9">SUM(B62:B63)</f>
        <v>486</v>
      </c>
      <c r="C61" s="273">
        <f t="shared" si="9"/>
        <v>867</v>
      </c>
      <c r="D61" s="243">
        <f t="shared" si="9"/>
        <v>12000</v>
      </c>
      <c r="E61" s="314">
        <f t="shared" si="9"/>
        <v>0</v>
      </c>
      <c r="F61" s="243">
        <f t="shared" si="9"/>
        <v>44194</v>
      </c>
      <c r="G61" s="371">
        <f t="shared" si="9"/>
        <v>0</v>
      </c>
      <c r="H61" s="173"/>
      <c r="I61" s="173"/>
    </row>
    <row r="62" spans="1:9" s="148" customFormat="1" ht="19.5" customHeight="1">
      <c r="A62" s="194" t="s">
        <v>255</v>
      </c>
      <c r="B62" s="236">
        <v>214</v>
      </c>
      <c r="C62" s="274">
        <v>485</v>
      </c>
      <c r="D62" s="274">
        <v>6726</v>
      </c>
      <c r="E62" s="274"/>
      <c r="F62" s="342">
        <v>29647</v>
      </c>
      <c r="G62" s="372"/>
      <c r="H62" s="173"/>
      <c r="I62" s="173"/>
    </row>
    <row r="63" spans="1:9" s="148" customFormat="1" ht="19.5" customHeight="1">
      <c r="A63" s="193" t="s">
        <v>265</v>
      </c>
      <c r="B63" s="239">
        <v>272</v>
      </c>
      <c r="C63" s="277">
        <v>382</v>
      </c>
      <c r="D63" s="277">
        <v>5274</v>
      </c>
      <c r="E63" s="277"/>
      <c r="F63" s="341">
        <v>14547</v>
      </c>
      <c r="G63" s="369"/>
      <c r="H63" s="173"/>
      <c r="I63" s="173"/>
    </row>
    <row r="64" spans="1:9" s="148" customFormat="1" ht="21.95" customHeight="1">
      <c r="A64" s="197" t="s">
        <v>302</v>
      </c>
      <c r="B64" s="240">
        <f t="shared" ref="B64:G64" si="10">SUM(B65:B66)</f>
        <v>431</v>
      </c>
      <c r="C64" s="278">
        <f t="shared" si="10"/>
        <v>832</v>
      </c>
      <c r="D64" s="304">
        <f t="shared" si="10"/>
        <v>11964</v>
      </c>
      <c r="E64" s="315">
        <f t="shared" si="10"/>
        <v>0</v>
      </c>
      <c r="F64" s="304">
        <f t="shared" si="10"/>
        <v>43110</v>
      </c>
      <c r="G64" s="375">
        <f t="shared" si="10"/>
        <v>0</v>
      </c>
      <c r="H64" s="173"/>
      <c r="I64" s="173"/>
    </row>
    <row r="65" spans="1:10" s="148" customFormat="1" ht="19.5" customHeight="1">
      <c r="A65" s="198" t="s">
        <v>255</v>
      </c>
      <c r="B65" s="241">
        <v>184</v>
      </c>
      <c r="C65" s="279">
        <v>448</v>
      </c>
      <c r="D65" s="279">
        <v>6330</v>
      </c>
      <c r="E65" s="279"/>
      <c r="F65" s="345">
        <v>27906</v>
      </c>
      <c r="G65" s="376"/>
      <c r="H65" s="173"/>
      <c r="I65" s="173"/>
    </row>
    <row r="66" spans="1:10" s="148" customFormat="1" ht="19.5" customHeight="1">
      <c r="A66" s="199" t="s">
        <v>265</v>
      </c>
      <c r="B66" s="242">
        <v>247</v>
      </c>
      <c r="C66" s="280">
        <v>384</v>
      </c>
      <c r="D66" s="280">
        <v>5634</v>
      </c>
      <c r="E66" s="280"/>
      <c r="F66" s="346">
        <v>15204</v>
      </c>
      <c r="G66" s="377"/>
      <c r="H66" s="173"/>
      <c r="I66" s="173"/>
    </row>
    <row r="67" spans="1:10" s="148" customFormat="1" ht="21.95" customHeight="1">
      <c r="A67" s="200" t="s">
        <v>72</v>
      </c>
      <c r="B67" s="243">
        <f t="shared" ref="B67:G67" si="11">SUM(B68:B69)</f>
        <v>429</v>
      </c>
      <c r="C67" s="273">
        <f t="shared" si="11"/>
        <v>823</v>
      </c>
      <c r="D67" s="243">
        <f t="shared" si="11"/>
        <v>11964</v>
      </c>
      <c r="E67" s="316">
        <f t="shared" si="11"/>
        <v>0</v>
      </c>
      <c r="F67" s="243">
        <f t="shared" si="11"/>
        <v>43110</v>
      </c>
      <c r="G67" s="378">
        <f t="shared" si="11"/>
        <v>0</v>
      </c>
      <c r="H67" s="173"/>
      <c r="I67" s="173"/>
    </row>
    <row r="68" spans="1:10" s="148" customFormat="1" ht="19.5" customHeight="1">
      <c r="A68" s="194" t="s">
        <v>255</v>
      </c>
      <c r="B68" s="236">
        <v>176</v>
      </c>
      <c r="C68" s="274">
        <v>430</v>
      </c>
      <c r="D68" s="274">
        <v>6330</v>
      </c>
      <c r="E68" s="274"/>
      <c r="F68" s="342">
        <v>27906</v>
      </c>
      <c r="G68" s="372"/>
      <c r="H68" s="173"/>
      <c r="I68" s="173"/>
    </row>
    <row r="69" spans="1:10" s="148" customFormat="1" ht="19.5" customHeight="1">
      <c r="A69" s="199" t="s">
        <v>265</v>
      </c>
      <c r="B69" s="242">
        <v>253</v>
      </c>
      <c r="C69" s="280">
        <v>393</v>
      </c>
      <c r="D69" s="280">
        <v>5634</v>
      </c>
      <c r="E69" s="280"/>
      <c r="F69" s="346">
        <v>15204</v>
      </c>
      <c r="G69" s="377"/>
      <c r="H69" s="173"/>
      <c r="I69" s="173"/>
    </row>
    <row r="70" spans="1:10" s="173" customFormat="1" ht="19.5" customHeight="1">
      <c r="A70" s="201" t="s">
        <v>253</v>
      </c>
      <c r="B70" s="244">
        <f t="shared" ref="B70:G70" si="12">SUM(B71:B72)</f>
        <v>426</v>
      </c>
      <c r="C70" s="281">
        <f t="shared" si="12"/>
        <v>805</v>
      </c>
      <c r="D70" s="244">
        <f t="shared" si="12"/>
        <v>11964</v>
      </c>
      <c r="E70" s="317">
        <f t="shared" si="12"/>
        <v>0</v>
      </c>
      <c r="F70" s="244">
        <f t="shared" si="12"/>
        <v>43110</v>
      </c>
      <c r="G70" s="379">
        <f t="shared" si="12"/>
        <v>0</v>
      </c>
      <c r="J70" s="148"/>
    </row>
    <row r="71" spans="1:10" ht="19.5" customHeight="1">
      <c r="A71" s="194" t="s">
        <v>255</v>
      </c>
      <c r="B71" s="245">
        <v>179</v>
      </c>
      <c r="C71" s="282">
        <v>415</v>
      </c>
      <c r="D71" s="282">
        <v>6330</v>
      </c>
      <c r="E71" s="282"/>
      <c r="F71" s="347">
        <v>27906</v>
      </c>
      <c r="G71" s="380"/>
      <c r="H71" s="173"/>
      <c r="I71" s="173"/>
      <c r="J71" s="148"/>
    </row>
    <row r="72" spans="1:10" s="148" customFormat="1" ht="19.5" customHeight="1">
      <c r="A72" s="193" t="s">
        <v>265</v>
      </c>
      <c r="B72" s="246">
        <v>247</v>
      </c>
      <c r="C72" s="283">
        <v>390</v>
      </c>
      <c r="D72" s="283">
        <v>5634</v>
      </c>
      <c r="E72" s="283"/>
      <c r="F72" s="348">
        <v>15204</v>
      </c>
      <c r="G72" s="381"/>
      <c r="H72" s="173"/>
      <c r="I72" s="173"/>
    </row>
    <row r="73" spans="1:10" ht="19.5" customHeight="1">
      <c r="A73" s="197" t="s">
        <v>146</v>
      </c>
      <c r="B73" s="247">
        <v>403</v>
      </c>
      <c r="C73" s="284">
        <v>747</v>
      </c>
      <c r="D73" s="247">
        <v>11964</v>
      </c>
      <c r="E73" s="318">
        <v>0</v>
      </c>
      <c r="F73" s="247">
        <v>43110</v>
      </c>
      <c r="G73" s="382">
        <v>0</v>
      </c>
      <c r="H73" s="173"/>
      <c r="I73" s="173"/>
      <c r="J73" s="173"/>
    </row>
    <row r="74" spans="1:10" ht="19.5" customHeight="1">
      <c r="A74" s="194" t="s">
        <v>255</v>
      </c>
      <c r="B74" s="248">
        <v>181</v>
      </c>
      <c r="C74" s="285">
        <v>368</v>
      </c>
      <c r="D74" s="285">
        <v>6330</v>
      </c>
      <c r="E74" s="285"/>
      <c r="F74" s="349">
        <v>27906</v>
      </c>
      <c r="G74" s="383"/>
    </row>
    <row r="75" spans="1:10" ht="19.5" customHeight="1">
      <c r="A75" s="202" t="s">
        <v>265</v>
      </c>
      <c r="B75" s="249">
        <v>222</v>
      </c>
      <c r="C75" s="286">
        <v>379</v>
      </c>
      <c r="D75" s="286">
        <v>5634</v>
      </c>
      <c r="E75" s="286"/>
      <c r="F75" s="350">
        <v>15204</v>
      </c>
      <c r="G75" s="384"/>
      <c r="H75" s="251"/>
      <c r="I75" s="251"/>
      <c r="J75" s="148"/>
    </row>
    <row r="76" spans="1:10" s="148" customFormat="1" ht="15.75" customHeight="1">
      <c r="A76" s="106"/>
      <c r="B76" s="250"/>
      <c r="C76" s="250"/>
      <c r="D76" s="149"/>
      <c r="E76" s="319" t="s">
        <v>277</v>
      </c>
      <c r="F76" s="319"/>
      <c r="G76" s="319"/>
      <c r="H76" s="149"/>
      <c r="I76" s="149"/>
      <c r="J76" s="149"/>
    </row>
    <row r="77" spans="1:10" s="148" customFormat="1" ht="15.75" customHeight="1">
      <c r="A77" s="203"/>
      <c r="B77" s="203"/>
      <c r="C77" s="203"/>
      <c r="D77" s="149"/>
      <c r="E77" s="320"/>
      <c r="F77" s="320"/>
      <c r="G77" s="149"/>
      <c r="H77" s="149"/>
      <c r="I77" s="149"/>
      <c r="J77" s="149"/>
    </row>
    <row r="78" spans="1:10" s="148" customFormat="1" ht="15.75" customHeight="1">
      <c r="A78" s="203"/>
      <c r="B78" s="251"/>
      <c r="C78" s="251"/>
      <c r="D78" s="305"/>
      <c r="E78" s="305"/>
      <c r="F78" s="305"/>
      <c r="G78" s="305"/>
      <c r="H78" s="305"/>
      <c r="I78" s="305"/>
      <c r="J78" s="149"/>
    </row>
    <row r="79" spans="1:10" ht="23.25" customHeight="1">
      <c r="A79" s="204"/>
      <c r="D79" s="306"/>
      <c r="E79" s="306"/>
      <c r="F79" s="306"/>
      <c r="G79" s="306"/>
      <c r="H79" s="306"/>
      <c r="I79" s="306"/>
      <c r="J79" s="148"/>
    </row>
    <row r="80" spans="1:10" ht="18.75" customHeight="1">
      <c r="A80" s="205"/>
      <c r="D80" s="251"/>
      <c r="E80" s="251"/>
      <c r="F80" s="251"/>
      <c r="G80" s="251"/>
      <c r="H80" s="251"/>
      <c r="I80" s="251"/>
      <c r="J80" s="148"/>
    </row>
    <row r="81" spans="1:10" ht="22.5" customHeight="1">
      <c r="A81" s="206"/>
      <c r="B81" s="206"/>
      <c r="C81" s="287"/>
      <c r="D81" s="251"/>
      <c r="E81" s="251"/>
      <c r="F81" s="251"/>
      <c r="G81" s="251"/>
      <c r="H81" s="251"/>
      <c r="I81" s="251"/>
      <c r="J81" s="148"/>
    </row>
    <row r="82" spans="1:10" ht="15.75" customHeight="1">
      <c r="A82" s="207"/>
      <c r="B82" s="207"/>
      <c r="C82" s="287"/>
    </row>
    <row r="83" spans="1:10" ht="15.75" customHeight="1">
      <c r="A83" s="208"/>
      <c r="B83" s="252"/>
      <c r="C83" s="251"/>
    </row>
    <row r="84" spans="1:10" ht="15.75" customHeight="1">
      <c r="A84" s="209"/>
      <c r="B84" s="253"/>
      <c r="C84" s="251"/>
    </row>
    <row r="85" spans="1:10" ht="15.75" customHeight="1">
      <c r="A85" s="204"/>
    </row>
    <row r="86" spans="1:10" ht="30" customHeight="1">
      <c r="A86" s="70"/>
    </row>
    <row r="87" spans="1:10" ht="12.75">
      <c r="A87" s="210"/>
    </row>
  </sheetData>
  <protectedRanges>
    <protectedRange sqref="B38:G40 A1:K14 L4:O4 A74:F74 A38:A50 H38:K60 H64:K74" name="範囲1"/>
    <protectedRange sqref="B41:E50" name="範囲1_2"/>
    <protectedRange sqref="A83:A84 A76:A77" name="範囲1_2_1"/>
    <protectedRange sqref="A15:K26 A27:A29 K27:K29 B27:J27 A30:K36" name="範囲1_1_1"/>
    <protectedRange sqref="A37:O37" name="範囲1_3"/>
    <protectedRange sqref="A51:A60 A64:A70" name="範囲1_5"/>
    <protectedRange sqref="B51:G61 B64:G70" name="範囲1_2_3"/>
    <protectedRange sqref="A71:A73" name="範囲1_6"/>
    <protectedRange sqref="B71:G73" name="範囲1_2_4"/>
    <protectedRange sqref="B28:J29" name="範囲1_1_1_1"/>
    <protectedRange sqref="H61:K63" name="範囲1_1"/>
    <protectedRange sqref="A61:A63" name="範囲1_5_1"/>
    <protectedRange sqref="B62:G63" name="範囲1_2_3_1"/>
  </protectedRanges>
  <mergeCells count="85">
    <mergeCell ref="A1:J1"/>
    <mergeCell ref="H2:J2"/>
    <mergeCell ref="C3:E3"/>
    <mergeCell ref="G3:I3"/>
    <mergeCell ref="B40:C40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E76:G76"/>
    <mergeCell ref="E77:F77"/>
    <mergeCell ref="D78:F78"/>
    <mergeCell ref="G78:H78"/>
    <mergeCell ref="A3:A4"/>
    <mergeCell ref="F3:F4"/>
    <mergeCell ref="A40:A41"/>
    <mergeCell ref="D40:E41"/>
    <mergeCell ref="F40:G41"/>
    <mergeCell ref="A81:A82"/>
    <mergeCell ref="B81:B82"/>
    <mergeCell ref="C81:C8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8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6"/>
  <sheetViews>
    <sheetView zoomScale="110" zoomScaleNormal="110" zoomScaleSheetLayoutView="100" workbookViewId="0">
      <selection activeCell="A23" sqref="A23:E23"/>
    </sheetView>
  </sheetViews>
  <sheetFormatPr defaultRowHeight="10.5"/>
  <cols>
    <col min="1" max="5" width="18.83203125" customWidth="1"/>
    <col min="9" max="9" width="9.5" bestFit="1" customWidth="1"/>
    <col min="10" max="10" width="13.33203125" bestFit="1" customWidth="1"/>
    <col min="11" max="11" width="9.5" bestFit="1" customWidth="1"/>
    <col min="12" max="12" width="8" bestFit="1" customWidth="1"/>
    <col min="13" max="13" width="15.6640625" bestFit="1" customWidth="1"/>
    <col min="14" max="14" width="9.5" bestFit="1" customWidth="1"/>
    <col min="15" max="16" width="15.6640625" bestFit="1" customWidth="1"/>
  </cols>
  <sheetData>
    <row r="1" spans="1:16" s="148" customFormat="1" ht="20.100000000000001" customHeight="1">
      <c r="A1" s="5" t="s">
        <v>164</v>
      </c>
      <c r="B1" s="5"/>
      <c r="C1" s="5"/>
      <c r="D1" s="5"/>
      <c r="E1" s="5"/>
    </row>
    <row r="2" spans="1:16" s="148" customFormat="1" ht="20.100000000000001" customHeight="1">
      <c r="A2" s="71" t="s">
        <v>196</v>
      </c>
      <c r="B2" s="173"/>
      <c r="C2" s="173"/>
      <c r="D2" s="81" t="s">
        <v>251</v>
      </c>
      <c r="E2" s="81"/>
    </row>
    <row r="3" spans="1:16" ht="20.100000000000001" customHeight="1">
      <c r="A3" s="150" t="s">
        <v>79</v>
      </c>
      <c r="B3" s="321" t="s">
        <v>297</v>
      </c>
      <c r="C3" s="434"/>
      <c r="D3" s="321" t="s">
        <v>208</v>
      </c>
      <c r="E3" s="438"/>
    </row>
    <row r="4" spans="1:16" ht="20.100000000000001" customHeight="1">
      <c r="A4" s="421"/>
      <c r="B4" s="425" t="s">
        <v>298</v>
      </c>
      <c r="C4" s="425" t="s">
        <v>224</v>
      </c>
      <c r="D4" s="63" t="s">
        <v>299</v>
      </c>
      <c r="E4" s="439" t="s">
        <v>254</v>
      </c>
    </row>
    <row r="5" spans="1:16" s="148" customFormat="1" ht="20.100000000000001" customHeight="1">
      <c r="A5" s="10" t="s">
        <v>158</v>
      </c>
      <c r="B5" s="426">
        <v>65883</v>
      </c>
      <c r="C5" s="435">
        <v>375205000</v>
      </c>
      <c r="D5" s="428">
        <v>500</v>
      </c>
      <c r="E5" s="440">
        <v>237844070</v>
      </c>
    </row>
    <row r="6" spans="1:16" s="148" customFormat="1" ht="20.100000000000001" customHeight="1">
      <c r="A6" s="10">
        <v>19</v>
      </c>
      <c r="B6" s="426">
        <v>67439</v>
      </c>
      <c r="C6" s="435">
        <v>433445000</v>
      </c>
      <c r="D6" s="428">
        <v>510</v>
      </c>
      <c r="E6" s="440">
        <v>236936870</v>
      </c>
    </row>
    <row r="7" spans="1:16" s="148" customFormat="1" ht="20.100000000000001" customHeight="1">
      <c r="A7" s="10">
        <v>20</v>
      </c>
      <c r="B7" s="426">
        <v>66093</v>
      </c>
      <c r="C7" s="435">
        <v>436345000</v>
      </c>
      <c r="D7" s="428">
        <v>504</v>
      </c>
      <c r="E7" s="440">
        <v>233273540</v>
      </c>
    </row>
    <row r="8" spans="1:16" s="148" customFormat="1" ht="20.100000000000001" customHeight="1">
      <c r="A8" s="10">
        <v>21</v>
      </c>
      <c r="B8" s="426">
        <v>64324</v>
      </c>
      <c r="C8" s="435">
        <v>426680000</v>
      </c>
      <c r="D8" s="428">
        <v>507</v>
      </c>
      <c r="E8" s="440">
        <v>236381910</v>
      </c>
    </row>
    <row r="9" spans="1:16" s="148" customFormat="1" ht="20.100000000000001" customHeight="1">
      <c r="A9" s="10">
        <v>22</v>
      </c>
      <c r="B9" s="426">
        <v>81113</v>
      </c>
      <c r="C9" s="435">
        <v>983769000</v>
      </c>
      <c r="D9" s="428">
        <v>538</v>
      </c>
      <c r="E9" s="440">
        <v>246587900</v>
      </c>
    </row>
    <row r="10" spans="1:16" s="148" customFormat="1" ht="20.100000000000001" customHeight="1">
      <c r="A10" s="10">
        <v>23</v>
      </c>
      <c r="B10" s="426">
        <v>82032</v>
      </c>
      <c r="C10" s="435">
        <v>1018299000</v>
      </c>
      <c r="D10" s="428">
        <v>576</v>
      </c>
      <c r="E10" s="440">
        <v>251649030</v>
      </c>
    </row>
    <row r="11" spans="1:16" s="148" customFormat="1" ht="20.100000000000001" customHeight="1">
      <c r="A11" s="10">
        <v>24</v>
      </c>
      <c r="B11" s="426">
        <v>80401</v>
      </c>
      <c r="C11" s="426">
        <v>896495000</v>
      </c>
      <c r="D11" s="428">
        <v>570</v>
      </c>
      <c r="E11" s="440">
        <v>256480450</v>
      </c>
      <c r="I11" s="446"/>
      <c r="J11" s="446"/>
      <c r="K11" s="446"/>
      <c r="L11" s="446"/>
      <c r="M11" s="446"/>
      <c r="O11" s="446"/>
      <c r="P11" s="446"/>
    </row>
    <row r="12" spans="1:16" s="148" customFormat="1" ht="20.100000000000001" customHeight="1">
      <c r="A12" s="12">
        <v>25</v>
      </c>
      <c r="B12" s="427">
        <v>78137</v>
      </c>
      <c r="C12" s="427">
        <v>868470000</v>
      </c>
      <c r="D12" s="430">
        <v>543</v>
      </c>
      <c r="E12" s="441">
        <v>247681200</v>
      </c>
      <c r="I12" s="446"/>
      <c r="J12" s="446"/>
      <c r="K12" s="446"/>
      <c r="L12" s="446"/>
      <c r="M12" s="446"/>
      <c r="O12" s="446"/>
      <c r="P12" s="446"/>
    </row>
    <row r="13" spans="1:16" s="148" customFormat="1" ht="20.100000000000001" customHeight="1">
      <c r="A13" s="104">
        <v>26</v>
      </c>
      <c r="B13" s="428">
        <v>76085</v>
      </c>
      <c r="C13" s="428">
        <v>846639000</v>
      </c>
      <c r="D13" s="428">
        <v>536</v>
      </c>
      <c r="E13" s="442">
        <v>236302660</v>
      </c>
      <c r="I13" s="446"/>
      <c r="J13" s="446"/>
      <c r="K13" s="446"/>
      <c r="L13" s="446"/>
      <c r="M13" s="446"/>
      <c r="O13" s="446"/>
      <c r="P13" s="446"/>
    </row>
    <row r="14" spans="1:16" s="148" customFormat="1" ht="20.100000000000001" customHeight="1">
      <c r="A14" s="10">
        <v>27</v>
      </c>
      <c r="B14" s="429">
        <v>73895</v>
      </c>
      <c r="C14" s="429">
        <v>823710000</v>
      </c>
      <c r="D14" s="428">
        <v>504</v>
      </c>
      <c r="E14" s="440">
        <v>233808940</v>
      </c>
      <c r="I14" s="446"/>
      <c r="J14" s="446"/>
      <c r="K14" s="446"/>
      <c r="L14" s="446"/>
      <c r="M14" s="446"/>
      <c r="O14" s="446"/>
      <c r="P14" s="446"/>
    </row>
    <row r="15" spans="1:16" s="148" customFormat="1" ht="20.100000000000001" customHeight="1">
      <c r="A15" s="422">
        <v>28</v>
      </c>
      <c r="B15" s="428">
        <v>72878</v>
      </c>
      <c r="C15" s="428">
        <v>813470000</v>
      </c>
      <c r="D15" s="428">
        <v>506</v>
      </c>
      <c r="E15" s="442">
        <v>229899010</v>
      </c>
      <c r="I15" s="446"/>
      <c r="J15" s="446"/>
      <c r="K15" s="446"/>
      <c r="L15" s="446"/>
      <c r="M15" s="446"/>
      <c r="O15" s="446"/>
      <c r="P15" s="446"/>
    </row>
    <row r="16" spans="1:16" s="148" customFormat="1" ht="20.100000000000001" customHeight="1">
      <c r="A16" s="59">
        <v>29</v>
      </c>
      <c r="B16" s="430">
        <v>70684</v>
      </c>
      <c r="C16" s="430">
        <v>788175000</v>
      </c>
      <c r="D16" s="428">
        <v>492</v>
      </c>
      <c r="E16" s="440">
        <v>238553440</v>
      </c>
      <c r="I16" s="446"/>
      <c r="J16" s="446"/>
      <c r="K16" s="446"/>
      <c r="L16" s="446"/>
      <c r="M16" s="446"/>
      <c r="O16" s="446"/>
      <c r="P16" s="446"/>
    </row>
    <row r="17" spans="1:16" s="148" customFormat="1" ht="20.100000000000001" customHeight="1">
      <c r="A17" s="422">
        <v>30</v>
      </c>
      <c r="B17" s="428">
        <v>68518</v>
      </c>
      <c r="C17" s="428">
        <v>762470000</v>
      </c>
      <c r="D17" s="428">
        <v>470</v>
      </c>
      <c r="E17" s="442">
        <v>229180470</v>
      </c>
      <c r="I17" s="446"/>
      <c r="J17" s="446"/>
      <c r="K17" s="446"/>
      <c r="L17" s="446"/>
      <c r="M17" s="446"/>
      <c r="O17" s="446"/>
      <c r="P17" s="446"/>
    </row>
    <row r="18" spans="1:16" s="148" customFormat="1" ht="20.100000000000001" customHeight="1">
      <c r="A18" s="12" t="s">
        <v>311</v>
      </c>
      <c r="B18" s="430">
        <v>67128</v>
      </c>
      <c r="C18" s="430">
        <v>747685000</v>
      </c>
      <c r="D18" s="428">
        <v>468</v>
      </c>
      <c r="E18" s="440">
        <v>287137650</v>
      </c>
      <c r="I18" s="446"/>
      <c r="J18" s="446"/>
      <c r="K18" s="446"/>
      <c r="L18" s="446"/>
      <c r="M18" s="446"/>
      <c r="O18" s="446"/>
      <c r="P18" s="446"/>
    </row>
    <row r="19" spans="1:16" s="148" customFormat="1" ht="20.100000000000001" customHeight="1">
      <c r="A19" s="14">
        <v>2</v>
      </c>
      <c r="B19" s="431">
        <v>65788</v>
      </c>
      <c r="C19" s="431">
        <v>730380000</v>
      </c>
      <c r="D19" s="428">
        <v>428</v>
      </c>
      <c r="E19" s="440">
        <v>217096080</v>
      </c>
      <c r="I19" s="446"/>
      <c r="J19" s="446"/>
      <c r="K19" s="446"/>
      <c r="L19" s="446"/>
      <c r="M19" s="446"/>
      <c r="O19" s="446"/>
      <c r="P19" s="446"/>
    </row>
    <row r="20" spans="1:16" s="148" customFormat="1" ht="20.100000000000001" customHeight="1">
      <c r="A20" s="14">
        <v>3</v>
      </c>
      <c r="B20" s="431">
        <v>64200</v>
      </c>
      <c r="C20" s="431">
        <v>710080000</v>
      </c>
      <c r="D20" s="436">
        <v>416</v>
      </c>
      <c r="E20" s="443">
        <v>204861820</v>
      </c>
      <c r="I20" s="446"/>
      <c r="J20" s="446"/>
      <c r="K20" s="446"/>
      <c r="L20" s="446"/>
      <c r="M20" s="446"/>
      <c r="O20" s="446"/>
      <c r="P20" s="446"/>
    </row>
    <row r="21" spans="1:16" s="148" customFormat="1" ht="20.100000000000001" customHeight="1">
      <c r="A21" s="14">
        <v>4</v>
      </c>
      <c r="B21" s="431">
        <v>61742</v>
      </c>
      <c r="C21" s="431">
        <v>685220000</v>
      </c>
      <c r="D21" s="436">
        <v>407</v>
      </c>
      <c r="E21" s="443">
        <v>201249270</v>
      </c>
      <c r="I21" s="446"/>
      <c r="J21" s="446"/>
      <c r="K21" s="446"/>
      <c r="L21" s="446"/>
      <c r="M21" s="446"/>
      <c r="O21" s="446"/>
      <c r="P21" s="446"/>
    </row>
    <row r="22" spans="1:16" s="148" customFormat="1" ht="20.100000000000001" customHeight="1">
      <c r="A22" s="14">
        <v>5</v>
      </c>
      <c r="B22" s="432">
        <v>59472</v>
      </c>
      <c r="C22" s="432">
        <v>659145000</v>
      </c>
      <c r="D22" s="437">
        <v>406</v>
      </c>
      <c r="E22" s="444">
        <v>202952210</v>
      </c>
      <c r="I22" s="446"/>
      <c r="J22" s="446"/>
      <c r="K22" s="446"/>
      <c r="L22" s="446"/>
      <c r="M22" s="446"/>
      <c r="O22" s="446"/>
      <c r="P22" s="446"/>
    </row>
    <row r="23" spans="1:16" s="148" customFormat="1" ht="20.100000000000001" customHeight="1">
      <c r="A23" s="15">
        <v>6</v>
      </c>
      <c r="B23" s="433">
        <v>62137</v>
      </c>
      <c r="C23" s="433">
        <v>740530000</v>
      </c>
      <c r="D23" s="433">
        <v>388</v>
      </c>
      <c r="E23" s="445">
        <v>205473430</v>
      </c>
    </row>
    <row r="24" spans="1:16" s="148" customFormat="1" ht="20.100000000000001" customHeight="1">
      <c r="A24" s="423"/>
      <c r="B24" s="173"/>
      <c r="C24" s="173"/>
      <c r="D24" s="42" t="s">
        <v>225</v>
      </c>
      <c r="E24" s="42"/>
    </row>
    <row r="25" spans="1:16" ht="20.100000000000001" customHeight="1">
      <c r="A25" s="424" t="s">
        <v>304</v>
      </c>
      <c r="B25" s="424"/>
      <c r="C25" s="424"/>
      <c r="D25" s="424"/>
      <c r="E25" s="424"/>
      <c r="J25" t="s">
        <v>153</v>
      </c>
    </row>
    <row r="26" spans="1:16" s="148" customFormat="1" ht="15.75" customHeight="1">
      <c r="A26" s="210"/>
      <c r="B26" s="149"/>
      <c r="C26" s="149"/>
      <c r="D26" s="149"/>
      <c r="E26" s="149"/>
    </row>
    <row r="27" spans="1:16" ht="15.75" customHeight="1">
      <c r="A27" s="203"/>
      <c r="B27" s="251"/>
      <c r="C27" s="251"/>
      <c r="D27" s="251"/>
      <c r="E27" s="251"/>
    </row>
    <row r="28" spans="1:16" ht="16.5" customHeight="1">
      <c r="A28" s="204"/>
    </row>
    <row r="29" spans="1:16" ht="37.5" customHeight="1">
      <c r="A29" s="205"/>
      <c r="D29" s="320"/>
    </row>
    <row r="30" spans="1:16" s="148" customFormat="1" ht="15.75" customHeight="1">
      <c r="A30" s="206"/>
      <c r="B30" s="206"/>
      <c r="C30" s="305"/>
      <c r="D30" s="305"/>
      <c r="E30" s="305"/>
    </row>
    <row r="31" spans="1:16" s="148" customFormat="1" ht="15.75" customHeight="1">
      <c r="A31" s="207"/>
      <c r="B31" s="207"/>
      <c r="C31" s="306"/>
      <c r="D31" s="306"/>
      <c r="E31" s="306"/>
    </row>
    <row r="32" spans="1:16" s="148" customFormat="1" ht="15.75" customHeight="1">
      <c r="A32" s="208"/>
      <c r="B32" s="252"/>
      <c r="C32" s="251"/>
      <c r="D32" s="251"/>
      <c r="E32" s="251"/>
    </row>
    <row r="33" spans="1:5" ht="23.25" customHeight="1">
      <c r="A33" s="209"/>
      <c r="B33" s="253"/>
      <c r="C33" s="251"/>
      <c r="D33" s="251"/>
      <c r="E33" s="251"/>
    </row>
    <row r="34" spans="1:5" ht="18.75" customHeight="1">
      <c r="A34" s="204"/>
    </row>
    <row r="35" spans="1:5" ht="22.5" customHeight="1">
      <c r="A35" s="70"/>
    </row>
    <row r="36" spans="1:5" ht="15.75" customHeight="1">
      <c r="A36" s="210"/>
    </row>
    <row r="37" spans="1:5" ht="15.75" customHeight="1"/>
    <row r="38" spans="1:5" ht="15.75" customHeight="1"/>
    <row r="39" spans="1:5" ht="15.75" customHeight="1"/>
    <row r="40" spans="1:5" ht="30" customHeight="1"/>
  </sheetData>
  <protectedRanges>
    <protectedRange sqref="E3:E4 A24:A25 D23 B1:C4 D2:D4 B23:C25 D24:E25 D1:E1 A1:A16" name="範囲1_1"/>
    <protectedRange sqref="B5:E13" name="範囲1_3"/>
    <protectedRange sqref="A33:A34 A26:A27" name="範囲1_2_1"/>
    <protectedRange sqref="B14:E16" name="範囲1_4"/>
    <protectedRange sqref="A23" name="範囲1_5"/>
    <protectedRange sqref="A17:A22" name="範囲1_1_1"/>
    <protectedRange sqref="B17:E18" name="範囲1_3_1"/>
    <protectedRange sqref="B19:E22" name="範囲1_4_1"/>
  </protectedRanges>
  <mergeCells count="10">
    <mergeCell ref="A1:E1"/>
    <mergeCell ref="D2:E2"/>
    <mergeCell ref="B3:C3"/>
    <mergeCell ref="D3:E3"/>
    <mergeCell ref="D24:E24"/>
    <mergeCell ref="A25:E25"/>
    <mergeCell ref="C30:D30"/>
    <mergeCell ref="A3:A4"/>
    <mergeCell ref="A30:A31"/>
    <mergeCell ref="B30:B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63"/>
  <sheetViews>
    <sheetView zoomScaleSheetLayoutView="110" workbookViewId="0">
      <selection activeCell="A23" sqref="A23:O23"/>
    </sheetView>
  </sheetViews>
  <sheetFormatPr defaultRowHeight="10.5"/>
  <cols>
    <col min="1" max="1" width="12.83203125" customWidth="1"/>
    <col min="2" max="2" width="9.83203125" customWidth="1"/>
    <col min="3" max="15" width="7.83203125" customWidth="1"/>
  </cols>
  <sheetData>
    <row r="1" spans="1:22" s="172" customFormat="1" ht="20.100000000000001" customHeight="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2" s="148" customFormat="1" ht="20.100000000000001" customHeight="1">
      <c r="A2" s="71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  <c r="L2" s="81" t="s">
        <v>282</v>
      </c>
      <c r="M2" s="81"/>
      <c r="N2" s="81"/>
      <c r="O2" s="81"/>
      <c r="P2" s="4"/>
      <c r="Q2" s="4"/>
      <c r="R2" s="4"/>
      <c r="S2" s="4"/>
      <c r="T2" s="4"/>
      <c r="U2" s="4"/>
    </row>
    <row r="3" spans="1:22" ht="24.75" customHeight="1">
      <c r="A3" s="150" t="s">
        <v>79</v>
      </c>
      <c r="B3" s="18" t="s">
        <v>142</v>
      </c>
      <c r="C3" s="464" t="s">
        <v>274</v>
      </c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3"/>
      <c r="P3" s="100"/>
      <c r="Q3" s="100"/>
      <c r="R3" s="100"/>
      <c r="S3" s="100"/>
      <c r="T3" s="100"/>
      <c r="V3" s="1"/>
    </row>
    <row r="4" spans="1:22" ht="24.75" customHeight="1">
      <c r="A4" s="447"/>
      <c r="B4" s="454"/>
      <c r="C4" s="465" t="s">
        <v>20</v>
      </c>
      <c r="D4" s="465" t="s">
        <v>192</v>
      </c>
      <c r="E4" s="465" t="s">
        <v>214</v>
      </c>
      <c r="F4" s="465" t="s">
        <v>22</v>
      </c>
      <c r="G4" s="465" t="s">
        <v>266</v>
      </c>
      <c r="H4" s="465" t="s">
        <v>243</v>
      </c>
      <c r="I4" s="465" t="s">
        <v>275</v>
      </c>
      <c r="J4" s="465" t="s">
        <v>143</v>
      </c>
      <c r="K4" s="465" t="s">
        <v>101</v>
      </c>
      <c r="L4" s="465" t="s">
        <v>257</v>
      </c>
      <c r="M4" s="465" t="s">
        <v>276</v>
      </c>
      <c r="N4" s="465" t="s">
        <v>132</v>
      </c>
      <c r="O4" s="474" t="s">
        <v>286</v>
      </c>
      <c r="P4" s="1"/>
      <c r="U4" s="100"/>
    </row>
    <row r="5" spans="1:22" s="148" customFormat="1" ht="20.100000000000001" customHeight="1">
      <c r="A5" s="448" t="s">
        <v>158</v>
      </c>
      <c r="B5" s="455">
        <f t="shared" ref="B5:B16" si="0">SUM(C5:O5)</f>
        <v>7</v>
      </c>
      <c r="C5" s="466">
        <v>0</v>
      </c>
      <c r="D5" s="466">
        <v>0</v>
      </c>
      <c r="E5" s="466">
        <v>1</v>
      </c>
      <c r="F5" s="466">
        <v>0</v>
      </c>
      <c r="G5" s="466">
        <v>0</v>
      </c>
      <c r="H5" s="466">
        <v>0</v>
      </c>
      <c r="I5" s="466">
        <v>3</v>
      </c>
      <c r="J5" s="466">
        <v>0</v>
      </c>
      <c r="K5" s="472">
        <v>3</v>
      </c>
      <c r="L5" s="466">
        <v>0</v>
      </c>
      <c r="M5" s="466">
        <v>0</v>
      </c>
      <c r="N5" s="466">
        <v>0</v>
      </c>
      <c r="O5" s="475">
        <v>0</v>
      </c>
      <c r="P5" s="4"/>
    </row>
    <row r="6" spans="1:22" s="148" customFormat="1" ht="20.100000000000001" customHeight="1">
      <c r="A6" s="448">
        <v>19</v>
      </c>
      <c r="B6" s="455">
        <f t="shared" si="0"/>
        <v>6</v>
      </c>
      <c r="C6" s="466">
        <v>0</v>
      </c>
      <c r="D6" s="466">
        <v>0</v>
      </c>
      <c r="E6" s="466">
        <v>0</v>
      </c>
      <c r="F6" s="466">
        <v>0</v>
      </c>
      <c r="G6" s="466">
        <v>0</v>
      </c>
      <c r="H6" s="466">
        <v>0</v>
      </c>
      <c r="I6" s="466">
        <v>3</v>
      </c>
      <c r="J6" s="466">
        <v>0</v>
      </c>
      <c r="K6" s="472">
        <v>3</v>
      </c>
      <c r="L6" s="466">
        <v>0</v>
      </c>
      <c r="M6" s="466">
        <v>0</v>
      </c>
      <c r="N6" s="466">
        <v>0</v>
      </c>
      <c r="O6" s="475">
        <v>0</v>
      </c>
      <c r="P6" s="4"/>
    </row>
    <row r="7" spans="1:22" s="148" customFormat="1" ht="20.100000000000001" customHeight="1">
      <c r="A7" s="448">
        <v>20</v>
      </c>
      <c r="B7" s="455">
        <f t="shared" si="0"/>
        <v>9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  <c r="H7" s="466">
        <v>0</v>
      </c>
      <c r="I7" s="466">
        <v>5</v>
      </c>
      <c r="J7" s="466">
        <v>0</v>
      </c>
      <c r="K7" s="472">
        <v>4</v>
      </c>
      <c r="L7" s="466">
        <v>0</v>
      </c>
      <c r="M7" s="466">
        <v>0</v>
      </c>
      <c r="N7" s="466">
        <v>0</v>
      </c>
      <c r="O7" s="475">
        <v>0</v>
      </c>
      <c r="P7" s="4"/>
    </row>
    <row r="8" spans="1:22" s="148" customFormat="1" ht="20.100000000000001" customHeight="1">
      <c r="A8" s="448">
        <v>21</v>
      </c>
      <c r="B8" s="455">
        <f t="shared" si="0"/>
        <v>10</v>
      </c>
      <c r="C8" s="466">
        <v>0</v>
      </c>
      <c r="D8" s="466">
        <v>0</v>
      </c>
      <c r="E8" s="466">
        <v>1</v>
      </c>
      <c r="F8" s="466">
        <v>0</v>
      </c>
      <c r="G8" s="466">
        <v>0</v>
      </c>
      <c r="H8" s="466">
        <v>1</v>
      </c>
      <c r="I8" s="466">
        <v>4</v>
      </c>
      <c r="J8" s="466">
        <v>0</v>
      </c>
      <c r="K8" s="472">
        <v>4</v>
      </c>
      <c r="L8" s="466">
        <v>0</v>
      </c>
      <c r="M8" s="466">
        <v>0</v>
      </c>
      <c r="N8" s="466">
        <v>0</v>
      </c>
      <c r="O8" s="475">
        <v>0</v>
      </c>
      <c r="P8" s="4"/>
    </row>
    <row r="9" spans="1:22" s="148" customFormat="1" ht="20.100000000000001" customHeight="1">
      <c r="A9" s="448">
        <v>22</v>
      </c>
      <c r="B9" s="455">
        <f t="shared" si="0"/>
        <v>18</v>
      </c>
      <c r="C9" s="466">
        <v>0</v>
      </c>
      <c r="D9" s="466">
        <v>0</v>
      </c>
      <c r="E9" s="466">
        <v>0</v>
      </c>
      <c r="F9" s="466">
        <v>0</v>
      </c>
      <c r="G9" s="466">
        <v>0</v>
      </c>
      <c r="H9" s="466">
        <v>0</v>
      </c>
      <c r="I9" s="466">
        <v>6</v>
      </c>
      <c r="J9" s="466">
        <v>0</v>
      </c>
      <c r="K9" s="472">
        <v>12</v>
      </c>
      <c r="L9" s="466">
        <v>0</v>
      </c>
      <c r="M9" s="466">
        <v>0</v>
      </c>
      <c r="N9" s="466">
        <v>0</v>
      </c>
      <c r="O9" s="475">
        <v>0</v>
      </c>
      <c r="P9" s="4"/>
    </row>
    <row r="10" spans="1:22" s="148" customFormat="1" ht="20.100000000000001" customHeight="1">
      <c r="A10" s="448">
        <v>23</v>
      </c>
      <c r="B10" s="455">
        <f t="shared" si="0"/>
        <v>5</v>
      </c>
      <c r="C10" s="466">
        <v>0</v>
      </c>
      <c r="D10" s="466">
        <v>0</v>
      </c>
      <c r="E10" s="466">
        <v>0</v>
      </c>
      <c r="F10" s="466">
        <v>0</v>
      </c>
      <c r="G10" s="466">
        <v>0</v>
      </c>
      <c r="H10" s="466">
        <v>0</v>
      </c>
      <c r="I10" s="466">
        <v>1</v>
      </c>
      <c r="J10" s="466">
        <v>0</v>
      </c>
      <c r="K10" s="472">
        <v>4</v>
      </c>
      <c r="L10" s="466">
        <v>0</v>
      </c>
      <c r="M10" s="466">
        <v>0</v>
      </c>
      <c r="N10" s="466">
        <v>0</v>
      </c>
      <c r="O10" s="475">
        <v>0</v>
      </c>
      <c r="P10" s="4"/>
    </row>
    <row r="11" spans="1:22" s="148" customFormat="1" ht="20.100000000000001" customHeight="1">
      <c r="A11" s="448">
        <v>24</v>
      </c>
      <c r="B11" s="455">
        <f t="shared" si="0"/>
        <v>18</v>
      </c>
      <c r="C11" s="466">
        <v>0</v>
      </c>
      <c r="D11" s="466">
        <v>0</v>
      </c>
      <c r="E11" s="466">
        <v>0</v>
      </c>
      <c r="F11" s="466">
        <v>0</v>
      </c>
      <c r="G11" s="466">
        <v>0</v>
      </c>
      <c r="H11" s="466">
        <v>1</v>
      </c>
      <c r="I11" s="466">
        <v>4</v>
      </c>
      <c r="J11" s="466">
        <v>1</v>
      </c>
      <c r="K11" s="466">
        <v>12</v>
      </c>
      <c r="L11" s="466">
        <v>0</v>
      </c>
      <c r="M11" s="466">
        <v>0</v>
      </c>
      <c r="N11" s="466">
        <v>0</v>
      </c>
      <c r="O11" s="475">
        <v>0</v>
      </c>
      <c r="P11" s="4"/>
    </row>
    <row r="12" spans="1:22" s="148" customFormat="1" ht="20.100000000000001" customHeight="1">
      <c r="A12" s="448">
        <v>25</v>
      </c>
      <c r="B12" s="456">
        <f t="shared" si="0"/>
        <v>17</v>
      </c>
      <c r="C12" s="467">
        <v>0</v>
      </c>
      <c r="D12" s="467">
        <v>0</v>
      </c>
      <c r="E12" s="467">
        <v>0</v>
      </c>
      <c r="F12" s="466">
        <v>0</v>
      </c>
      <c r="G12" s="467">
        <v>0</v>
      </c>
      <c r="H12" s="466">
        <v>1</v>
      </c>
      <c r="I12" s="466">
        <v>6</v>
      </c>
      <c r="J12" s="467">
        <v>0</v>
      </c>
      <c r="K12" s="467">
        <v>10</v>
      </c>
      <c r="L12" s="467">
        <v>0</v>
      </c>
      <c r="M12" s="467">
        <v>0</v>
      </c>
      <c r="N12" s="467">
        <v>0</v>
      </c>
      <c r="O12" s="476">
        <v>0</v>
      </c>
      <c r="P12" s="4"/>
    </row>
    <row r="13" spans="1:22" s="148" customFormat="1" ht="20.100000000000001" customHeight="1">
      <c r="A13" s="448">
        <v>26</v>
      </c>
      <c r="B13" s="457">
        <f t="shared" si="0"/>
        <v>11</v>
      </c>
      <c r="C13" s="466">
        <v>0</v>
      </c>
      <c r="D13" s="466">
        <v>0</v>
      </c>
      <c r="E13" s="466">
        <v>0</v>
      </c>
      <c r="F13" s="468">
        <v>0</v>
      </c>
      <c r="G13" s="466">
        <v>0</v>
      </c>
      <c r="H13" s="468">
        <v>0</v>
      </c>
      <c r="I13" s="468">
        <v>6</v>
      </c>
      <c r="J13" s="455">
        <v>0</v>
      </c>
      <c r="K13" s="466">
        <v>5</v>
      </c>
      <c r="L13" s="466">
        <v>0</v>
      </c>
      <c r="M13" s="466">
        <v>0</v>
      </c>
      <c r="N13" s="466">
        <v>0</v>
      </c>
      <c r="O13" s="477">
        <v>0</v>
      </c>
      <c r="P13" s="4"/>
    </row>
    <row r="14" spans="1:22" s="148" customFormat="1" ht="20.100000000000001" customHeight="1">
      <c r="A14" s="448">
        <v>27</v>
      </c>
      <c r="B14" s="458">
        <f t="shared" si="0"/>
        <v>12</v>
      </c>
      <c r="C14" s="467">
        <v>0</v>
      </c>
      <c r="D14" s="467">
        <v>0</v>
      </c>
      <c r="E14" s="467">
        <v>1</v>
      </c>
      <c r="F14" s="467">
        <v>0</v>
      </c>
      <c r="G14" s="467">
        <v>0</v>
      </c>
      <c r="H14" s="467">
        <v>0</v>
      </c>
      <c r="I14" s="467">
        <v>4</v>
      </c>
      <c r="J14" s="467">
        <v>0</v>
      </c>
      <c r="K14" s="467">
        <v>7</v>
      </c>
      <c r="L14" s="467">
        <v>0</v>
      </c>
      <c r="M14" s="467">
        <v>0</v>
      </c>
      <c r="N14" s="467">
        <v>0</v>
      </c>
      <c r="O14" s="476">
        <v>0</v>
      </c>
      <c r="P14" s="4"/>
    </row>
    <row r="15" spans="1:22" s="148" customFormat="1" ht="20.100000000000001" customHeight="1">
      <c r="A15" s="448">
        <v>28</v>
      </c>
      <c r="B15" s="458">
        <f t="shared" si="0"/>
        <v>15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  <c r="H15" s="466">
        <v>0</v>
      </c>
      <c r="I15" s="466">
        <v>6</v>
      </c>
      <c r="J15" s="455">
        <v>1</v>
      </c>
      <c r="K15" s="466">
        <v>7</v>
      </c>
      <c r="L15" s="466">
        <v>1</v>
      </c>
      <c r="M15" s="466">
        <v>0</v>
      </c>
      <c r="N15" s="466">
        <v>0</v>
      </c>
      <c r="O15" s="477">
        <v>0</v>
      </c>
      <c r="P15" s="4"/>
    </row>
    <row r="16" spans="1:22" s="148" customFormat="1" ht="20.100000000000001" customHeight="1">
      <c r="A16" s="448">
        <v>29</v>
      </c>
      <c r="B16" s="458">
        <f t="shared" si="0"/>
        <v>1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  <c r="H16" s="466">
        <v>0</v>
      </c>
      <c r="I16" s="466">
        <v>0</v>
      </c>
      <c r="J16" s="455">
        <v>0</v>
      </c>
      <c r="K16" s="466">
        <v>1</v>
      </c>
      <c r="L16" s="466">
        <v>0</v>
      </c>
      <c r="M16" s="466">
        <v>0</v>
      </c>
      <c r="N16" s="466">
        <v>0</v>
      </c>
      <c r="O16" s="477">
        <v>0</v>
      </c>
      <c r="P16" s="4"/>
    </row>
    <row r="17" spans="1:21" s="148" customFormat="1" ht="20.100000000000001" customHeight="1">
      <c r="A17" s="448">
        <v>30</v>
      </c>
      <c r="B17" s="458">
        <v>3</v>
      </c>
      <c r="C17" s="466">
        <v>0</v>
      </c>
      <c r="D17" s="466">
        <v>3</v>
      </c>
      <c r="E17" s="466">
        <v>0</v>
      </c>
      <c r="F17" s="466">
        <v>0</v>
      </c>
      <c r="G17" s="466">
        <v>0</v>
      </c>
      <c r="H17" s="466">
        <v>0</v>
      </c>
      <c r="I17" s="466">
        <v>0</v>
      </c>
      <c r="J17" s="455">
        <v>0</v>
      </c>
      <c r="K17" s="466">
        <v>0</v>
      </c>
      <c r="L17" s="466">
        <v>0</v>
      </c>
      <c r="M17" s="466">
        <v>0</v>
      </c>
      <c r="N17" s="466">
        <v>0</v>
      </c>
      <c r="O17" s="477">
        <v>0</v>
      </c>
      <c r="P17" s="4"/>
    </row>
    <row r="18" spans="1:21" s="148" customFormat="1" ht="20.100000000000001" customHeight="1">
      <c r="A18" s="448" t="s">
        <v>311</v>
      </c>
      <c r="B18" s="458">
        <v>9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  <c r="H18" s="466">
        <v>0</v>
      </c>
      <c r="I18" s="466">
        <v>7</v>
      </c>
      <c r="J18" s="455">
        <v>0</v>
      </c>
      <c r="K18" s="466">
        <v>2</v>
      </c>
      <c r="L18" s="466">
        <v>0</v>
      </c>
      <c r="M18" s="466">
        <v>0</v>
      </c>
      <c r="N18" s="466">
        <v>0</v>
      </c>
      <c r="O18" s="477">
        <v>0</v>
      </c>
      <c r="P18" s="4"/>
    </row>
    <row r="19" spans="1:21" s="148" customFormat="1" ht="20.100000000000001" customHeight="1">
      <c r="A19" s="449">
        <v>2</v>
      </c>
      <c r="B19" s="459">
        <v>8</v>
      </c>
      <c r="C19" s="468">
        <v>0</v>
      </c>
      <c r="D19" s="468">
        <v>0</v>
      </c>
      <c r="E19" s="468">
        <v>0</v>
      </c>
      <c r="F19" s="468">
        <v>0</v>
      </c>
      <c r="G19" s="468">
        <v>0</v>
      </c>
      <c r="H19" s="468">
        <v>0</v>
      </c>
      <c r="I19" s="468">
        <v>8</v>
      </c>
      <c r="J19" s="468">
        <v>0</v>
      </c>
      <c r="K19" s="468">
        <v>0</v>
      </c>
      <c r="L19" s="468">
        <v>0</v>
      </c>
      <c r="M19" s="468">
        <v>0</v>
      </c>
      <c r="N19" s="468">
        <v>0</v>
      </c>
      <c r="O19" s="478">
        <v>0</v>
      </c>
      <c r="P19" s="4"/>
    </row>
    <row r="20" spans="1:21" s="148" customFormat="1" ht="20.100000000000001" customHeight="1">
      <c r="A20" s="450">
        <v>3</v>
      </c>
      <c r="B20" s="460">
        <v>4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  <c r="H20" s="467">
        <v>0</v>
      </c>
      <c r="I20" s="467">
        <v>4</v>
      </c>
      <c r="J20" s="467">
        <v>0</v>
      </c>
      <c r="K20" s="467">
        <v>0</v>
      </c>
      <c r="L20" s="467">
        <v>0</v>
      </c>
      <c r="M20" s="467">
        <v>0</v>
      </c>
      <c r="N20" s="467">
        <v>0</v>
      </c>
      <c r="O20" s="476">
        <v>0</v>
      </c>
      <c r="P20" s="4"/>
    </row>
    <row r="21" spans="1:21" s="148" customFormat="1" ht="20.100000000000001" customHeight="1">
      <c r="A21" s="451">
        <v>4</v>
      </c>
      <c r="B21" s="461">
        <v>1</v>
      </c>
      <c r="C21" s="457">
        <v>0</v>
      </c>
      <c r="D21" s="457">
        <v>0</v>
      </c>
      <c r="E21" s="457">
        <v>0</v>
      </c>
      <c r="F21" s="457">
        <v>0</v>
      </c>
      <c r="G21" s="457">
        <v>0</v>
      </c>
      <c r="H21" s="457">
        <v>0</v>
      </c>
      <c r="I21" s="457">
        <v>1</v>
      </c>
      <c r="J21" s="457">
        <v>0</v>
      </c>
      <c r="K21" s="457">
        <v>0</v>
      </c>
      <c r="L21" s="457">
        <v>0</v>
      </c>
      <c r="M21" s="457">
        <v>0</v>
      </c>
      <c r="N21" s="457">
        <v>0</v>
      </c>
      <c r="O21" s="479">
        <v>0</v>
      </c>
      <c r="P21" s="4"/>
    </row>
    <row r="22" spans="1:21" s="148" customFormat="1" ht="20.100000000000001" customHeight="1">
      <c r="A22" s="451">
        <v>5</v>
      </c>
      <c r="B22" s="462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79">
        <v>0</v>
      </c>
      <c r="P22" s="4"/>
    </row>
    <row r="23" spans="1:21" s="148" customFormat="1" ht="20.100000000000001" customHeight="1">
      <c r="A23" s="452">
        <v>6</v>
      </c>
      <c r="B23" s="463">
        <v>0</v>
      </c>
      <c r="C23" s="470">
        <v>0</v>
      </c>
      <c r="D23" s="470">
        <v>0</v>
      </c>
      <c r="E23" s="470">
        <v>0</v>
      </c>
      <c r="F23" s="470">
        <v>0</v>
      </c>
      <c r="G23" s="470">
        <v>0</v>
      </c>
      <c r="H23" s="470">
        <v>0</v>
      </c>
      <c r="I23" s="470">
        <v>0</v>
      </c>
      <c r="J23" s="470">
        <v>0</v>
      </c>
      <c r="K23" s="470">
        <v>0</v>
      </c>
      <c r="L23" s="470">
        <v>0</v>
      </c>
      <c r="M23" s="470">
        <v>0</v>
      </c>
      <c r="N23" s="470">
        <v>0</v>
      </c>
      <c r="O23" s="480">
        <v>0</v>
      </c>
      <c r="P23" s="453"/>
      <c r="Q23" s="453"/>
      <c r="R23" s="453"/>
      <c r="S23" s="453"/>
      <c r="T23" s="453"/>
      <c r="U23" s="4"/>
    </row>
    <row r="24" spans="1:21" ht="12">
      <c r="A24" s="453"/>
      <c r="B24" s="453"/>
      <c r="C24" s="453"/>
      <c r="D24" s="453"/>
      <c r="E24" s="453"/>
      <c r="F24" s="453"/>
      <c r="G24" s="453"/>
      <c r="H24" s="453"/>
      <c r="I24" s="453"/>
      <c r="J24" s="148"/>
      <c r="K24" s="453"/>
      <c r="L24" s="164" t="s">
        <v>225</v>
      </c>
      <c r="M24" s="164"/>
      <c r="N24" s="164"/>
      <c r="O24" s="164"/>
      <c r="P24" s="1"/>
      <c r="Q24" s="1"/>
      <c r="R24" s="1"/>
      <c r="S24" s="1"/>
      <c r="T24" s="1"/>
      <c r="U24" s="1"/>
    </row>
    <row r="25" spans="1:21" ht="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</sheetData>
  <protectedRanges>
    <protectedRange sqref="L1:O1 L2:N2 A23:N23 L3:O4 A1:K4 A5:O13 A14:A16" name="範囲1"/>
    <protectedRange sqref="B14:O16" name="範囲1_5"/>
    <protectedRange sqref="B17:O18 A17:A22" name="範囲1_2"/>
    <protectedRange sqref="B19:O22" name="範囲1_5_2"/>
  </protectedRanges>
  <mergeCells count="6">
    <mergeCell ref="A1:O1"/>
    <mergeCell ref="L2:O2"/>
    <mergeCell ref="C3:O3"/>
    <mergeCell ref="L24:O24"/>
    <mergeCell ref="A3:A4"/>
    <mergeCell ref="B3:B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169"/>
  <sheetViews>
    <sheetView zoomScaleSheetLayoutView="100" workbookViewId="0">
      <selection activeCell="A24" sqref="A24:M24"/>
    </sheetView>
  </sheetViews>
  <sheetFormatPr defaultRowHeight="10.5"/>
  <cols>
    <col min="1" max="1" width="14.83203125" customWidth="1"/>
    <col min="2" max="2" width="8.33203125" customWidth="1"/>
    <col min="3" max="3" width="11.83203125" customWidth="1"/>
    <col min="4" max="4" width="8.33203125" customWidth="1"/>
    <col min="5" max="5" width="11.33203125" customWidth="1"/>
    <col min="6" max="6" width="8.33203125" customWidth="1"/>
    <col min="7" max="7" width="14.5" customWidth="1"/>
    <col min="8" max="8" width="8.33203125" customWidth="1"/>
    <col min="9" max="9" width="11.33203125" customWidth="1"/>
    <col min="10" max="10" width="8.33203125" customWidth="1"/>
    <col min="11" max="11" width="11.33203125" customWidth="1"/>
    <col min="12" max="12" width="8.33203125" customWidth="1"/>
    <col min="13" max="13" width="11.33203125" customWidth="1"/>
  </cols>
  <sheetData>
    <row r="1" spans="1:19" s="148" customFormat="1" ht="20.100000000000001" customHeight="1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  <c r="O1" s="4"/>
      <c r="P1" s="4"/>
      <c r="Q1" s="4"/>
      <c r="R1" s="4"/>
      <c r="S1" s="4"/>
    </row>
    <row r="2" spans="1:19" s="148" customFormat="1" ht="15" customHeight="1">
      <c r="A2" s="71" t="s">
        <v>155</v>
      </c>
      <c r="B2" s="2"/>
      <c r="C2" s="2"/>
      <c r="D2" s="2"/>
      <c r="E2" s="2"/>
      <c r="F2" s="2"/>
      <c r="G2" s="2"/>
      <c r="H2" s="2"/>
      <c r="I2" s="2"/>
      <c r="J2" s="2"/>
      <c r="K2" s="81" t="s">
        <v>282</v>
      </c>
      <c r="L2" s="81"/>
      <c r="M2" s="81"/>
      <c r="N2" s="4"/>
      <c r="O2" s="4"/>
      <c r="P2" s="4"/>
      <c r="Q2" s="4"/>
      <c r="R2" s="4"/>
      <c r="S2" s="4"/>
    </row>
    <row r="3" spans="1:19" ht="24.95" customHeight="1">
      <c r="A3" s="481" t="s">
        <v>79</v>
      </c>
      <c r="B3" s="492" t="s">
        <v>91</v>
      </c>
      <c r="C3" s="492"/>
      <c r="D3" s="464" t="s">
        <v>77</v>
      </c>
      <c r="E3" s="464"/>
      <c r="F3" s="464" t="s">
        <v>306</v>
      </c>
      <c r="G3" s="464"/>
      <c r="H3" s="471" t="s">
        <v>180</v>
      </c>
      <c r="I3" s="502"/>
      <c r="J3" s="464" t="s">
        <v>185</v>
      </c>
      <c r="K3" s="464"/>
      <c r="L3" s="464" t="s">
        <v>250</v>
      </c>
      <c r="M3" s="165"/>
    </row>
    <row r="4" spans="1:19" ht="24.95" customHeight="1">
      <c r="A4" s="482"/>
      <c r="B4" s="493"/>
      <c r="C4" s="493"/>
      <c r="D4" s="37"/>
      <c r="E4" s="37"/>
      <c r="F4" s="37"/>
      <c r="G4" s="37"/>
      <c r="H4" s="501"/>
      <c r="I4" s="501"/>
      <c r="J4" s="503"/>
      <c r="K4" s="503"/>
      <c r="L4" s="506"/>
      <c r="M4" s="507"/>
    </row>
    <row r="5" spans="1:19" ht="24.95" customHeight="1">
      <c r="A5" s="483"/>
      <c r="B5" s="37" t="s">
        <v>8</v>
      </c>
      <c r="C5" s="37" t="s">
        <v>285</v>
      </c>
      <c r="D5" s="37" t="s">
        <v>8</v>
      </c>
      <c r="E5" s="37" t="s">
        <v>285</v>
      </c>
      <c r="F5" s="37" t="s">
        <v>8</v>
      </c>
      <c r="G5" s="37" t="s">
        <v>285</v>
      </c>
      <c r="H5" s="37" t="s">
        <v>8</v>
      </c>
      <c r="I5" s="37" t="s">
        <v>285</v>
      </c>
      <c r="J5" s="37" t="s">
        <v>8</v>
      </c>
      <c r="K5" s="37" t="s">
        <v>285</v>
      </c>
      <c r="L5" s="37" t="s">
        <v>8</v>
      </c>
      <c r="M5" s="508" t="s">
        <v>285</v>
      </c>
    </row>
    <row r="6" spans="1:19" s="148" customFormat="1" ht="20.100000000000001" customHeight="1">
      <c r="A6" s="484" t="s">
        <v>158</v>
      </c>
      <c r="B6" s="494">
        <v>29</v>
      </c>
      <c r="C6" s="494">
        <v>2512</v>
      </c>
      <c r="D6" s="494">
        <v>2</v>
      </c>
      <c r="E6" s="494">
        <v>193</v>
      </c>
      <c r="F6" s="494">
        <v>2</v>
      </c>
      <c r="G6" s="494">
        <v>223</v>
      </c>
      <c r="H6" s="494">
        <v>1</v>
      </c>
      <c r="I6" s="494">
        <v>29</v>
      </c>
      <c r="J6" s="494">
        <v>18</v>
      </c>
      <c r="K6" s="504">
        <v>1398</v>
      </c>
      <c r="L6" s="494">
        <v>6</v>
      </c>
      <c r="M6" s="509">
        <v>669</v>
      </c>
    </row>
    <row r="7" spans="1:19" s="148" customFormat="1" ht="20.100000000000001" customHeight="1">
      <c r="A7" s="484">
        <v>19</v>
      </c>
      <c r="B7" s="494">
        <v>29</v>
      </c>
      <c r="C7" s="494">
        <v>2522</v>
      </c>
      <c r="D7" s="494">
        <v>2</v>
      </c>
      <c r="E7" s="494">
        <v>193</v>
      </c>
      <c r="F7" s="494">
        <v>2</v>
      </c>
      <c r="G7" s="494">
        <v>218</v>
      </c>
      <c r="H7" s="494">
        <v>1</v>
      </c>
      <c r="I7" s="494">
        <v>28</v>
      </c>
      <c r="J7" s="494">
        <v>19</v>
      </c>
      <c r="K7" s="504">
        <v>1414</v>
      </c>
      <c r="L7" s="494">
        <v>5</v>
      </c>
      <c r="M7" s="509">
        <v>669</v>
      </c>
    </row>
    <row r="8" spans="1:19" s="148" customFormat="1" ht="20.100000000000001" customHeight="1">
      <c r="A8" s="484">
        <v>20</v>
      </c>
      <c r="B8" s="494">
        <v>32</v>
      </c>
      <c r="C8" s="494">
        <v>2532</v>
      </c>
      <c r="D8" s="494">
        <v>3</v>
      </c>
      <c r="E8" s="494">
        <v>179</v>
      </c>
      <c r="F8" s="494">
        <v>2</v>
      </c>
      <c r="G8" s="494">
        <v>228</v>
      </c>
      <c r="H8" s="494">
        <v>1</v>
      </c>
      <c r="I8" s="494">
        <v>28</v>
      </c>
      <c r="J8" s="494">
        <v>21</v>
      </c>
      <c r="K8" s="504">
        <v>1421</v>
      </c>
      <c r="L8" s="494">
        <v>5</v>
      </c>
      <c r="M8" s="509">
        <v>676</v>
      </c>
    </row>
    <row r="9" spans="1:19" s="148" customFormat="1" ht="20.100000000000001" customHeight="1">
      <c r="A9" s="484">
        <v>21</v>
      </c>
      <c r="B9" s="494">
        <v>34</v>
      </c>
      <c r="C9" s="494">
        <v>2555</v>
      </c>
      <c r="D9" s="494">
        <v>3</v>
      </c>
      <c r="E9" s="494">
        <v>170</v>
      </c>
      <c r="F9" s="494">
        <v>2</v>
      </c>
      <c r="G9" s="494">
        <v>240</v>
      </c>
      <c r="H9" s="494">
        <v>1</v>
      </c>
      <c r="I9" s="494">
        <v>29</v>
      </c>
      <c r="J9" s="494">
        <v>20</v>
      </c>
      <c r="K9" s="504">
        <v>1425</v>
      </c>
      <c r="L9" s="494">
        <v>8</v>
      </c>
      <c r="M9" s="509">
        <v>691</v>
      </c>
    </row>
    <row r="10" spans="1:19" s="148" customFormat="1" ht="20.100000000000001" customHeight="1">
      <c r="A10" s="484">
        <v>22</v>
      </c>
      <c r="B10" s="494">
        <v>30</v>
      </c>
      <c r="C10" s="494">
        <v>2582</v>
      </c>
      <c r="D10" s="494">
        <v>3</v>
      </c>
      <c r="E10" s="494">
        <v>166</v>
      </c>
      <c r="F10" s="494">
        <v>2</v>
      </c>
      <c r="G10" s="494">
        <v>244</v>
      </c>
      <c r="H10" s="494">
        <v>0</v>
      </c>
      <c r="I10" s="494">
        <v>29</v>
      </c>
      <c r="J10" s="494">
        <v>18</v>
      </c>
      <c r="K10" s="504">
        <v>1433</v>
      </c>
      <c r="L10" s="494">
        <v>7</v>
      </c>
      <c r="M10" s="509">
        <v>710</v>
      </c>
    </row>
    <row r="11" spans="1:19" s="148" customFormat="1" ht="20.100000000000001" customHeight="1">
      <c r="A11" s="484">
        <v>23</v>
      </c>
      <c r="B11" s="494">
        <v>31</v>
      </c>
      <c r="C11" s="494">
        <v>2576</v>
      </c>
      <c r="D11" s="494">
        <v>4</v>
      </c>
      <c r="E11" s="494">
        <v>161</v>
      </c>
      <c r="F11" s="494">
        <v>3</v>
      </c>
      <c r="G11" s="494">
        <v>242</v>
      </c>
      <c r="H11" s="494">
        <v>0</v>
      </c>
      <c r="I11" s="494">
        <v>32</v>
      </c>
      <c r="J11" s="494">
        <v>18</v>
      </c>
      <c r="K11" s="504">
        <v>1412</v>
      </c>
      <c r="L11" s="494">
        <v>6</v>
      </c>
      <c r="M11" s="509">
        <v>729</v>
      </c>
    </row>
    <row r="12" spans="1:19" s="148" customFormat="1" ht="20.100000000000001" customHeight="1">
      <c r="A12" s="484">
        <v>24</v>
      </c>
      <c r="B12" s="494">
        <v>30</v>
      </c>
      <c r="C12" s="494">
        <v>2603</v>
      </c>
      <c r="D12" s="494">
        <v>4</v>
      </c>
      <c r="E12" s="494">
        <v>155</v>
      </c>
      <c r="F12" s="494">
        <v>3</v>
      </c>
      <c r="G12" s="494">
        <v>254</v>
      </c>
      <c r="H12" s="494">
        <v>0</v>
      </c>
      <c r="I12" s="494">
        <v>33</v>
      </c>
      <c r="J12" s="494">
        <v>18</v>
      </c>
      <c r="K12" s="504">
        <v>1417</v>
      </c>
      <c r="L12" s="494">
        <v>5</v>
      </c>
      <c r="M12" s="509">
        <v>744</v>
      </c>
    </row>
    <row r="13" spans="1:19" s="148" customFormat="1" ht="20.100000000000001" customHeight="1">
      <c r="A13" s="485">
        <v>25</v>
      </c>
      <c r="B13" s="495">
        <v>27</v>
      </c>
      <c r="C13" s="495">
        <v>2590</v>
      </c>
      <c r="D13" s="495">
        <v>4</v>
      </c>
      <c r="E13" s="495">
        <v>146</v>
      </c>
      <c r="F13" s="499">
        <v>4</v>
      </c>
      <c r="G13" s="495">
        <v>254</v>
      </c>
      <c r="H13" s="499">
        <v>0</v>
      </c>
      <c r="I13" s="499">
        <v>31</v>
      </c>
      <c r="J13" s="495">
        <v>16</v>
      </c>
      <c r="K13" s="505">
        <v>1402</v>
      </c>
      <c r="L13" s="499">
        <v>3</v>
      </c>
      <c r="M13" s="510">
        <v>757</v>
      </c>
    </row>
    <row r="14" spans="1:19" s="148" customFormat="1" ht="20.100000000000001" customHeight="1">
      <c r="A14" s="486">
        <v>26</v>
      </c>
      <c r="B14" s="466">
        <v>29</v>
      </c>
      <c r="C14" s="466">
        <v>2511</v>
      </c>
      <c r="D14" s="466">
        <v>3</v>
      </c>
      <c r="E14" s="466">
        <v>130</v>
      </c>
      <c r="F14" s="468">
        <v>5</v>
      </c>
      <c r="G14" s="466">
        <v>228</v>
      </c>
      <c r="H14" s="468">
        <v>0</v>
      </c>
      <c r="I14" s="468">
        <v>33</v>
      </c>
      <c r="J14" s="466">
        <v>18</v>
      </c>
      <c r="K14" s="466">
        <v>1373</v>
      </c>
      <c r="L14" s="468">
        <v>3</v>
      </c>
      <c r="M14" s="477">
        <v>747</v>
      </c>
    </row>
    <row r="15" spans="1:19" s="148" customFormat="1" ht="20.100000000000001" customHeight="1">
      <c r="A15" s="484">
        <v>27</v>
      </c>
      <c r="B15" s="455">
        <v>30</v>
      </c>
      <c r="C15" s="497">
        <v>2496</v>
      </c>
      <c r="D15" s="497">
        <v>3</v>
      </c>
      <c r="E15" s="497">
        <v>132</v>
      </c>
      <c r="F15" s="497">
        <v>5</v>
      </c>
      <c r="G15" s="497">
        <v>228</v>
      </c>
      <c r="H15" s="497">
        <v>0</v>
      </c>
      <c r="I15" s="497">
        <v>32</v>
      </c>
      <c r="J15" s="497">
        <v>19</v>
      </c>
      <c r="K15" s="497">
        <v>1340</v>
      </c>
      <c r="L15" s="497">
        <v>3</v>
      </c>
      <c r="M15" s="477">
        <v>764</v>
      </c>
    </row>
    <row r="16" spans="1:19" s="148" customFormat="1" ht="20.100000000000001" customHeight="1">
      <c r="A16" s="487">
        <v>28</v>
      </c>
      <c r="B16" s="466">
        <v>30</v>
      </c>
      <c r="C16" s="466">
        <v>2339</v>
      </c>
      <c r="D16" s="466">
        <v>2</v>
      </c>
      <c r="E16" s="466">
        <v>116</v>
      </c>
      <c r="F16" s="468">
        <v>2</v>
      </c>
      <c r="G16" s="466">
        <v>205</v>
      </c>
      <c r="H16" s="468">
        <v>0</v>
      </c>
      <c r="I16" s="468">
        <v>28</v>
      </c>
      <c r="J16" s="466">
        <v>22</v>
      </c>
      <c r="K16" s="466">
        <v>1243</v>
      </c>
      <c r="L16" s="468">
        <v>4</v>
      </c>
      <c r="M16" s="477">
        <v>747</v>
      </c>
    </row>
    <row r="17" spans="1:19" s="148" customFormat="1" ht="20.100000000000001" customHeight="1">
      <c r="A17" s="488">
        <v>29</v>
      </c>
      <c r="B17" s="496">
        <v>30</v>
      </c>
      <c r="C17" s="467">
        <v>2327</v>
      </c>
      <c r="D17" s="467">
        <v>2</v>
      </c>
      <c r="E17" s="467">
        <v>116</v>
      </c>
      <c r="F17" s="500">
        <v>3</v>
      </c>
      <c r="G17" s="500">
        <v>206</v>
      </c>
      <c r="H17" s="500">
        <v>0</v>
      </c>
      <c r="I17" s="500">
        <v>30</v>
      </c>
      <c r="J17" s="500">
        <v>20</v>
      </c>
      <c r="K17" s="500">
        <v>1209</v>
      </c>
      <c r="L17" s="500">
        <v>5</v>
      </c>
      <c r="M17" s="511">
        <v>766</v>
      </c>
    </row>
    <row r="18" spans="1:19" s="148" customFormat="1" ht="20.100000000000001" customHeight="1">
      <c r="A18" s="487">
        <v>30</v>
      </c>
      <c r="B18" s="466">
        <v>28</v>
      </c>
      <c r="C18" s="466">
        <v>2330</v>
      </c>
      <c r="D18" s="466">
        <v>2</v>
      </c>
      <c r="E18" s="466">
        <v>110</v>
      </c>
      <c r="F18" s="468">
        <v>3</v>
      </c>
      <c r="G18" s="468">
        <v>205</v>
      </c>
      <c r="H18" s="468">
        <v>0</v>
      </c>
      <c r="I18" s="468">
        <v>28</v>
      </c>
      <c r="J18" s="468">
        <v>18</v>
      </c>
      <c r="K18" s="468">
        <v>1190</v>
      </c>
      <c r="L18" s="468">
        <v>5</v>
      </c>
      <c r="M18" s="512">
        <v>797</v>
      </c>
    </row>
    <row r="19" spans="1:19" s="148" customFormat="1" ht="20.100000000000001" customHeight="1">
      <c r="A19" s="485" t="s">
        <v>311</v>
      </c>
      <c r="B19" s="496">
        <v>27</v>
      </c>
      <c r="C19" s="467">
        <v>2274</v>
      </c>
      <c r="D19" s="467">
        <v>2</v>
      </c>
      <c r="E19" s="467">
        <v>105</v>
      </c>
      <c r="F19" s="467">
        <v>3</v>
      </c>
      <c r="G19" s="467">
        <v>203</v>
      </c>
      <c r="H19" s="467">
        <v>0</v>
      </c>
      <c r="I19" s="467">
        <v>27</v>
      </c>
      <c r="J19" s="467">
        <v>17</v>
      </c>
      <c r="K19" s="467">
        <v>1136</v>
      </c>
      <c r="L19" s="467">
        <v>5</v>
      </c>
      <c r="M19" s="513">
        <v>803</v>
      </c>
    </row>
    <row r="20" spans="1:19" s="148" customFormat="1" ht="20.100000000000001" customHeight="1">
      <c r="A20" s="489">
        <v>2</v>
      </c>
      <c r="B20" s="461">
        <v>25</v>
      </c>
      <c r="C20" s="498">
        <v>2239</v>
      </c>
      <c r="D20" s="498">
        <v>2</v>
      </c>
      <c r="E20" s="498">
        <v>107</v>
      </c>
      <c r="F20" s="498">
        <v>3</v>
      </c>
      <c r="G20" s="498">
        <v>199</v>
      </c>
      <c r="H20" s="498">
        <v>0</v>
      </c>
      <c r="I20" s="498">
        <v>27</v>
      </c>
      <c r="J20" s="498">
        <v>15</v>
      </c>
      <c r="K20" s="498">
        <v>1101</v>
      </c>
      <c r="L20" s="498">
        <v>6</v>
      </c>
      <c r="M20" s="514">
        <v>804</v>
      </c>
    </row>
    <row r="21" spans="1:19" s="148" customFormat="1" ht="20.100000000000001" customHeight="1">
      <c r="A21" s="489">
        <v>3</v>
      </c>
      <c r="B21" s="461">
        <v>22</v>
      </c>
      <c r="C21" s="498">
        <v>2172</v>
      </c>
      <c r="D21" s="498">
        <v>2</v>
      </c>
      <c r="E21" s="498">
        <v>108</v>
      </c>
      <c r="F21" s="498">
        <v>3</v>
      </c>
      <c r="G21" s="498">
        <v>190</v>
      </c>
      <c r="H21" s="498">
        <v>0</v>
      </c>
      <c r="I21" s="498">
        <v>25</v>
      </c>
      <c r="J21" s="498">
        <v>13</v>
      </c>
      <c r="K21" s="498">
        <v>1052</v>
      </c>
      <c r="L21" s="498">
        <v>4</v>
      </c>
      <c r="M21" s="514">
        <v>797</v>
      </c>
    </row>
    <row r="22" spans="1:19" s="148" customFormat="1" ht="20.100000000000001" customHeight="1">
      <c r="A22" s="489">
        <v>4</v>
      </c>
      <c r="B22" s="461">
        <v>22</v>
      </c>
      <c r="C22" s="498">
        <v>2148</v>
      </c>
      <c r="D22" s="498">
        <v>2</v>
      </c>
      <c r="E22" s="498">
        <v>108</v>
      </c>
      <c r="F22" s="498">
        <v>4</v>
      </c>
      <c r="G22" s="498">
        <v>187</v>
      </c>
      <c r="H22" s="498">
        <v>0</v>
      </c>
      <c r="I22" s="498">
        <v>27</v>
      </c>
      <c r="J22" s="498">
        <v>11</v>
      </c>
      <c r="K22" s="498">
        <v>1017</v>
      </c>
      <c r="L22" s="498">
        <v>5</v>
      </c>
      <c r="M22" s="514">
        <v>809</v>
      </c>
    </row>
    <row r="23" spans="1:19" s="148" customFormat="1" ht="20.100000000000001" customHeight="1">
      <c r="A23" s="489">
        <v>5</v>
      </c>
      <c r="B23" s="462">
        <v>22</v>
      </c>
      <c r="C23" s="469">
        <v>2063</v>
      </c>
      <c r="D23" s="469">
        <v>3</v>
      </c>
      <c r="E23" s="469">
        <v>108</v>
      </c>
      <c r="F23" s="469">
        <v>4</v>
      </c>
      <c r="G23" s="469">
        <v>182</v>
      </c>
      <c r="H23" s="469">
        <v>0</v>
      </c>
      <c r="I23" s="469">
        <v>24</v>
      </c>
      <c r="J23" s="469">
        <v>11</v>
      </c>
      <c r="K23" s="469">
        <v>958</v>
      </c>
      <c r="L23" s="469">
        <v>4</v>
      </c>
      <c r="M23" s="515">
        <v>791</v>
      </c>
    </row>
    <row r="24" spans="1:19" s="148" customFormat="1" ht="19.5" customHeight="1">
      <c r="A24" s="490">
        <v>6</v>
      </c>
      <c r="B24" s="463">
        <v>20</v>
      </c>
      <c r="C24" s="470">
        <v>1996</v>
      </c>
      <c r="D24" s="470">
        <v>2</v>
      </c>
      <c r="E24" s="470">
        <v>104</v>
      </c>
      <c r="F24" s="470">
        <v>4</v>
      </c>
      <c r="G24" s="470">
        <v>186</v>
      </c>
      <c r="H24" s="470">
        <v>0</v>
      </c>
      <c r="I24" s="470">
        <v>25</v>
      </c>
      <c r="J24" s="470">
        <v>11</v>
      </c>
      <c r="K24" s="470">
        <v>894</v>
      </c>
      <c r="L24" s="470">
        <v>3</v>
      </c>
      <c r="M24" s="516">
        <v>787</v>
      </c>
      <c r="N24" s="4"/>
    </row>
    <row r="25" spans="1:19" ht="22.5" customHeight="1">
      <c r="A25" s="491" t="s">
        <v>262</v>
      </c>
      <c r="B25" s="70"/>
      <c r="C25" s="70"/>
      <c r="D25" s="70"/>
      <c r="E25" s="70"/>
      <c r="F25" s="70"/>
      <c r="G25" s="70"/>
      <c r="H25" s="70"/>
      <c r="I25" s="70"/>
      <c r="J25" s="70"/>
      <c r="K25" s="42" t="s">
        <v>50</v>
      </c>
      <c r="L25" s="42"/>
      <c r="M25" s="42"/>
      <c r="N25" s="1"/>
      <c r="O25" s="1"/>
      <c r="P25" s="1"/>
      <c r="Q25" s="1"/>
      <c r="R25" s="1"/>
      <c r="S25" s="1"/>
    </row>
    <row r="26" spans="1:19" ht="12">
      <c r="A26" s="20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</sheetData>
  <protectedRanges>
    <protectedRange sqref="B1:J5 K1:M1 K3:M5 K2:L2 K25:M25 K24:L24 A1:A17 A24:J25" name="範囲1_1"/>
    <protectedRange sqref="B6:M14" name="範囲1_3"/>
    <protectedRange sqref="B15:M17" name="範囲1_6"/>
    <protectedRange sqref="A18:A23" name="範囲1_1_2"/>
    <protectedRange sqref="B18:M19" name="範囲1_2"/>
    <protectedRange sqref="B20:M23" name="範囲1_5_1"/>
  </protectedRanges>
  <mergeCells count="10">
    <mergeCell ref="A1:M1"/>
    <mergeCell ref="K2:M2"/>
    <mergeCell ref="K25:M25"/>
    <mergeCell ref="A3:A5"/>
    <mergeCell ref="B3:C4"/>
    <mergeCell ref="D3:E4"/>
    <mergeCell ref="F3:G4"/>
    <mergeCell ref="H3:I4"/>
    <mergeCell ref="J3:K4"/>
    <mergeCell ref="L3:M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0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68"/>
  <sheetViews>
    <sheetView zoomScaleSheetLayoutView="100" workbookViewId="0">
      <selection activeCell="A23" sqref="A23:G23"/>
    </sheetView>
  </sheetViews>
  <sheetFormatPr defaultRowHeight="10.5"/>
  <cols>
    <col min="1" max="7" width="15.83203125" customWidth="1"/>
  </cols>
  <sheetData>
    <row r="1" spans="1:11" s="172" customFormat="1" ht="20.100000000000001" customHeight="1">
      <c r="A1" s="5" t="s">
        <v>188</v>
      </c>
      <c r="B1" s="5"/>
      <c r="C1" s="5"/>
      <c r="D1" s="5"/>
      <c r="E1" s="5"/>
      <c r="F1" s="5"/>
      <c r="G1" s="5"/>
    </row>
    <row r="2" spans="1:11" s="148" customFormat="1" ht="15" customHeight="1">
      <c r="A2" s="71" t="s">
        <v>155</v>
      </c>
      <c r="B2" s="2"/>
      <c r="C2" s="2"/>
      <c r="D2" s="2"/>
      <c r="E2" s="2"/>
      <c r="F2" s="81" t="s">
        <v>251</v>
      </c>
      <c r="G2" s="81"/>
    </row>
    <row r="3" spans="1:11" ht="24.95" customHeight="1">
      <c r="A3" s="481" t="s">
        <v>79</v>
      </c>
      <c r="B3" s="18" t="s">
        <v>91</v>
      </c>
      <c r="C3" s="522"/>
      <c r="D3" s="18" t="s">
        <v>248</v>
      </c>
      <c r="E3" s="522"/>
      <c r="F3" s="18" t="s">
        <v>98</v>
      </c>
      <c r="G3" s="523"/>
      <c r="H3" s="1"/>
      <c r="I3" s="1"/>
      <c r="J3" s="1"/>
      <c r="K3" s="1"/>
    </row>
    <row r="4" spans="1:11" ht="24.95" customHeight="1">
      <c r="A4" s="517"/>
      <c r="B4" s="518" t="s">
        <v>8</v>
      </c>
      <c r="C4" s="518" t="s">
        <v>285</v>
      </c>
      <c r="D4" s="518" t="s">
        <v>8</v>
      </c>
      <c r="E4" s="518" t="s">
        <v>285</v>
      </c>
      <c r="F4" s="518" t="s">
        <v>8</v>
      </c>
      <c r="G4" s="524" t="s">
        <v>284</v>
      </c>
      <c r="H4" s="1"/>
      <c r="I4" s="1"/>
      <c r="J4" s="1"/>
      <c r="K4" s="1"/>
    </row>
    <row r="5" spans="1:11" ht="20.100000000000001" customHeight="1">
      <c r="A5" s="484" t="s">
        <v>158</v>
      </c>
      <c r="B5" s="499">
        <v>68</v>
      </c>
      <c r="C5" s="499">
        <v>283</v>
      </c>
      <c r="D5" s="499">
        <v>33</v>
      </c>
      <c r="E5" s="499">
        <v>102</v>
      </c>
      <c r="F5" s="499">
        <v>35</v>
      </c>
      <c r="G5" s="525">
        <v>181</v>
      </c>
      <c r="H5" s="1"/>
      <c r="I5" s="1"/>
      <c r="J5" s="1"/>
      <c r="K5" s="1"/>
    </row>
    <row r="6" spans="1:11" ht="20.100000000000001" customHeight="1">
      <c r="A6" s="484">
        <v>19</v>
      </c>
      <c r="B6" s="499">
        <v>71</v>
      </c>
      <c r="C6" s="499">
        <v>297</v>
      </c>
      <c r="D6" s="499">
        <v>30</v>
      </c>
      <c r="E6" s="499">
        <v>108</v>
      </c>
      <c r="F6" s="499">
        <v>41</v>
      </c>
      <c r="G6" s="525">
        <v>189</v>
      </c>
      <c r="H6" s="1"/>
      <c r="I6" s="1"/>
      <c r="J6" s="1"/>
      <c r="K6" s="1"/>
    </row>
    <row r="7" spans="1:11" ht="20.100000000000001" customHeight="1">
      <c r="A7" s="484">
        <v>20</v>
      </c>
      <c r="B7" s="499">
        <v>71</v>
      </c>
      <c r="C7" s="499">
        <v>305</v>
      </c>
      <c r="D7" s="499">
        <v>26</v>
      </c>
      <c r="E7" s="499">
        <v>112</v>
      </c>
      <c r="F7" s="499">
        <v>45</v>
      </c>
      <c r="G7" s="525">
        <v>193</v>
      </c>
      <c r="H7" s="1"/>
      <c r="I7" s="1"/>
      <c r="J7" s="1"/>
      <c r="K7" s="1"/>
    </row>
    <row r="8" spans="1:11" ht="20.100000000000001" customHeight="1">
      <c r="A8" s="484">
        <v>21</v>
      </c>
      <c r="B8" s="499">
        <v>81</v>
      </c>
      <c r="C8" s="499">
        <v>315</v>
      </c>
      <c r="D8" s="499">
        <v>26</v>
      </c>
      <c r="E8" s="499">
        <v>118</v>
      </c>
      <c r="F8" s="499">
        <v>55</v>
      </c>
      <c r="G8" s="525">
        <v>197</v>
      </c>
      <c r="H8" s="1"/>
      <c r="I8" s="1"/>
      <c r="J8" s="1"/>
      <c r="K8" s="1"/>
    </row>
    <row r="9" spans="1:11" ht="20.100000000000001" customHeight="1">
      <c r="A9" s="484">
        <v>22</v>
      </c>
      <c r="B9" s="499">
        <v>95</v>
      </c>
      <c r="C9" s="499">
        <v>331</v>
      </c>
      <c r="D9" s="499">
        <v>22</v>
      </c>
      <c r="E9" s="499">
        <v>121</v>
      </c>
      <c r="F9" s="499">
        <v>73</v>
      </c>
      <c r="G9" s="525">
        <v>210</v>
      </c>
      <c r="H9" s="1"/>
      <c r="I9" s="1"/>
      <c r="J9" s="1"/>
      <c r="K9" s="1"/>
    </row>
    <row r="10" spans="1:11" ht="20.100000000000001" customHeight="1">
      <c r="A10" s="484">
        <v>23</v>
      </c>
      <c r="B10" s="499">
        <v>96</v>
      </c>
      <c r="C10" s="499">
        <v>337</v>
      </c>
      <c r="D10" s="499">
        <v>19</v>
      </c>
      <c r="E10" s="499">
        <v>123</v>
      </c>
      <c r="F10" s="499">
        <v>77</v>
      </c>
      <c r="G10" s="525">
        <v>214</v>
      </c>
      <c r="H10" s="1"/>
      <c r="I10" s="1"/>
      <c r="J10" s="1"/>
      <c r="K10" s="1"/>
    </row>
    <row r="11" spans="1:11" ht="20.100000000000001" customHeight="1">
      <c r="A11" s="484">
        <v>24</v>
      </c>
      <c r="B11" s="499">
        <v>99</v>
      </c>
      <c r="C11" s="499">
        <v>349</v>
      </c>
      <c r="D11" s="499">
        <v>23</v>
      </c>
      <c r="E11" s="499">
        <v>125</v>
      </c>
      <c r="F11" s="499">
        <v>76</v>
      </c>
      <c r="G11" s="525">
        <v>224</v>
      </c>
      <c r="H11" s="1"/>
      <c r="I11" s="1"/>
      <c r="J11" s="1"/>
      <c r="K11" s="1"/>
    </row>
    <row r="12" spans="1:11" ht="20.100000000000001" customHeight="1">
      <c r="A12" s="486">
        <v>25</v>
      </c>
      <c r="B12" s="499">
        <v>85</v>
      </c>
      <c r="C12" s="495">
        <v>365</v>
      </c>
      <c r="D12" s="499">
        <v>23</v>
      </c>
      <c r="E12" s="495">
        <v>130</v>
      </c>
      <c r="F12" s="495">
        <v>62</v>
      </c>
      <c r="G12" s="510">
        <v>235</v>
      </c>
      <c r="H12" s="1"/>
      <c r="I12" s="1"/>
      <c r="J12" s="1"/>
      <c r="K12" s="1"/>
    </row>
    <row r="13" spans="1:11" ht="20.100000000000001" customHeight="1">
      <c r="A13" s="488">
        <v>26</v>
      </c>
      <c r="B13" s="519">
        <v>90</v>
      </c>
      <c r="C13" s="499">
        <v>394</v>
      </c>
      <c r="D13" s="519">
        <v>19</v>
      </c>
      <c r="E13" s="499">
        <v>139</v>
      </c>
      <c r="F13" s="499">
        <v>71</v>
      </c>
      <c r="G13" s="526">
        <v>255</v>
      </c>
      <c r="H13" s="1"/>
      <c r="I13" s="1"/>
      <c r="J13" s="1"/>
      <c r="K13" s="1"/>
    </row>
    <row r="14" spans="1:11" ht="20.100000000000001" customHeight="1">
      <c r="A14" s="488">
        <v>27</v>
      </c>
      <c r="B14" s="519">
        <v>88</v>
      </c>
      <c r="C14" s="519">
        <v>408</v>
      </c>
      <c r="D14" s="519">
        <v>24</v>
      </c>
      <c r="E14" s="519">
        <v>138</v>
      </c>
      <c r="F14" s="519">
        <v>64</v>
      </c>
      <c r="G14" s="527">
        <v>270</v>
      </c>
      <c r="H14" s="1"/>
      <c r="I14" s="1"/>
      <c r="J14" s="1"/>
      <c r="K14" s="1"/>
    </row>
    <row r="15" spans="1:11" ht="20.100000000000001" customHeight="1">
      <c r="A15" s="488">
        <v>28</v>
      </c>
      <c r="B15" s="519">
        <v>90</v>
      </c>
      <c r="C15" s="499">
        <v>412</v>
      </c>
      <c r="D15" s="519">
        <v>27</v>
      </c>
      <c r="E15" s="499">
        <v>140</v>
      </c>
      <c r="F15" s="499">
        <v>63</v>
      </c>
      <c r="G15" s="526">
        <v>272</v>
      </c>
      <c r="H15" s="1"/>
      <c r="I15" s="1"/>
      <c r="J15" s="1"/>
      <c r="K15" s="1"/>
    </row>
    <row r="16" spans="1:11" ht="20.100000000000001" customHeight="1">
      <c r="A16" s="488">
        <v>29</v>
      </c>
      <c r="B16" s="519">
        <v>92</v>
      </c>
      <c r="C16" s="499">
        <v>422</v>
      </c>
      <c r="D16" s="519">
        <v>25</v>
      </c>
      <c r="E16" s="499">
        <v>144</v>
      </c>
      <c r="F16" s="499">
        <v>67</v>
      </c>
      <c r="G16" s="526">
        <v>278</v>
      </c>
      <c r="H16" s="1"/>
      <c r="I16" s="1"/>
      <c r="J16" s="1"/>
      <c r="K16" s="1"/>
    </row>
    <row r="17" spans="1:11" ht="20.100000000000001" customHeight="1">
      <c r="A17" s="488">
        <v>30</v>
      </c>
      <c r="B17" s="519">
        <v>100</v>
      </c>
      <c r="C17" s="499">
        <v>423</v>
      </c>
      <c r="D17" s="519">
        <v>26</v>
      </c>
      <c r="E17" s="499">
        <v>143</v>
      </c>
      <c r="F17" s="499">
        <v>74</v>
      </c>
      <c r="G17" s="526">
        <v>280</v>
      </c>
      <c r="H17" s="1"/>
      <c r="I17" s="1"/>
      <c r="J17" s="1"/>
      <c r="K17" s="1"/>
    </row>
    <row r="18" spans="1:11" ht="20.100000000000001" customHeight="1">
      <c r="A18" s="488" t="s">
        <v>311</v>
      </c>
      <c r="B18" s="519">
        <v>88</v>
      </c>
      <c r="C18" s="499">
        <v>436</v>
      </c>
      <c r="D18" s="519">
        <v>25</v>
      </c>
      <c r="E18" s="499">
        <v>142</v>
      </c>
      <c r="F18" s="499">
        <v>63</v>
      </c>
      <c r="G18" s="526">
        <v>294</v>
      </c>
      <c r="H18" s="1"/>
      <c r="I18" s="1"/>
      <c r="J18" s="1"/>
      <c r="K18" s="1"/>
    </row>
    <row r="19" spans="1:11" ht="20.100000000000001" customHeight="1">
      <c r="A19" s="488">
        <v>2</v>
      </c>
      <c r="B19" s="519">
        <v>94</v>
      </c>
      <c r="C19" s="519">
        <v>439</v>
      </c>
      <c r="D19" s="519">
        <v>24</v>
      </c>
      <c r="E19" s="519">
        <v>142</v>
      </c>
      <c r="F19" s="519">
        <v>70</v>
      </c>
      <c r="G19" s="527">
        <v>297</v>
      </c>
      <c r="H19" s="1"/>
      <c r="I19" s="1"/>
      <c r="J19" s="1"/>
      <c r="K19" s="1"/>
    </row>
    <row r="20" spans="1:11" ht="20.100000000000001" customHeight="1">
      <c r="A20" s="488">
        <v>3</v>
      </c>
      <c r="B20" s="519">
        <v>107</v>
      </c>
      <c r="C20" s="519">
        <v>451</v>
      </c>
      <c r="D20" s="519">
        <v>26</v>
      </c>
      <c r="E20" s="519">
        <v>144</v>
      </c>
      <c r="F20" s="519">
        <v>81</v>
      </c>
      <c r="G20" s="527">
        <v>307</v>
      </c>
      <c r="H20" s="1"/>
      <c r="I20" s="1"/>
      <c r="J20" s="1"/>
      <c r="K20" s="1"/>
    </row>
    <row r="21" spans="1:11" ht="20.100000000000001" customHeight="1">
      <c r="A21" s="485">
        <v>4</v>
      </c>
      <c r="B21" s="495">
        <v>118</v>
      </c>
      <c r="C21" s="495">
        <v>455</v>
      </c>
      <c r="D21" s="495">
        <v>29</v>
      </c>
      <c r="E21" s="495">
        <v>145</v>
      </c>
      <c r="F21" s="495">
        <v>89</v>
      </c>
      <c r="G21" s="510">
        <v>310</v>
      </c>
      <c r="H21" s="1"/>
      <c r="I21" s="1"/>
      <c r="J21" s="1"/>
      <c r="K21" s="1"/>
    </row>
    <row r="22" spans="1:11" ht="20.100000000000001" customHeight="1">
      <c r="A22" s="489">
        <v>5</v>
      </c>
      <c r="B22" s="520">
        <v>112</v>
      </c>
      <c r="C22" s="520">
        <v>469</v>
      </c>
      <c r="D22" s="520">
        <v>26</v>
      </c>
      <c r="E22" s="520">
        <v>149</v>
      </c>
      <c r="F22" s="520">
        <v>86</v>
      </c>
      <c r="G22" s="528">
        <v>320</v>
      </c>
      <c r="H22" s="1"/>
      <c r="I22" s="1"/>
      <c r="J22" s="1"/>
      <c r="K22" s="1"/>
    </row>
    <row r="23" spans="1:11" s="148" customFormat="1" ht="19.5" customHeight="1">
      <c r="A23" s="490">
        <v>6</v>
      </c>
      <c r="B23" s="521">
        <v>100</v>
      </c>
      <c r="C23" s="521">
        <v>400</v>
      </c>
      <c r="D23" s="521">
        <v>26</v>
      </c>
      <c r="E23" s="521">
        <v>128</v>
      </c>
      <c r="F23" s="521">
        <v>74</v>
      </c>
      <c r="G23" s="529">
        <v>272</v>
      </c>
    </row>
    <row r="24" spans="1:11" ht="16.5" customHeight="1">
      <c r="A24" s="491" t="s">
        <v>262</v>
      </c>
      <c r="B24" s="2"/>
      <c r="C24" s="2"/>
      <c r="D24" s="2"/>
      <c r="E24" s="2"/>
      <c r="F24" s="42" t="s">
        <v>50</v>
      </c>
      <c r="G24" s="42"/>
    </row>
    <row r="25" spans="1:11" ht="12">
      <c r="A25" s="205"/>
      <c r="B25" s="1"/>
      <c r="C25" s="1"/>
      <c r="D25" s="1"/>
      <c r="E25" s="1"/>
      <c r="F25" s="1"/>
      <c r="G25" s="1"/>
    </row>
    <row r="26" spans="1:11" ht="12">
      <c r="A26" s="1"/>
      <c r="B26" s="1"/>
      <c r="C26" s="1"/>
      <c r="D26" s="1"/>
      <c r="E26" s="1"/>
      <c r="F26" s="1"/>
      <c r="G26" s="1"/>
    </row>
    <row r="27" spans="1:11" ht="12">
      <c r="A27" s="1"/>
      <c r="B27" s="1"/>
      <c r="C27" s="1"/>
      <c r="D27" s="1"/>
      <c r="E27" s="1"/>
      <c r="F27" s="1"/>
      <c r="G27" s="1"/>
    </row>
    <row r="28" spans="1:11" ht="12">
      <c r="A28" s="1"/>
      <c r="B28" s="1"/>
      <c r="C28" s="1"/>
      <c r="D28" s="1"/>
      <c r="E28" s="1"/>
      <c r="F28" s="1"/>
      <c r="G28" s="1"/>
    </row>
    <row r="29" spans="1:11" ht="12">
      <c r="A29" s="1"/>
      <c r="B29" s="1"/>
      <c r="C29" s="1"/>
      <c r="D29" s="1"/>
      <c r="E29" s="1"/>
      <c r="F29" s="1"/>
      <c r="G29" s="1"/>
    </row>
    <row r="30" spans="1:11" ht="12">
      <c r="A30" s="1"/>
      <c r="B30" s="1"/>
      <c r="C30" s="1"/>
      <c r="D30" s="1"/>
      <c r="E30" s="1"/>
      <c r="F30" s="1"/>
      <c r="G30" s="1"/>
    </row>
    <row r="31" spans="1:11" ht="12">
      <c r="A31" s="1"/>
      <c r="B31" s="1"/>
      <c r="C31" s="1"/>
      <c r="D31" s="1"/>
      <c r="E31" s="1"/>
      <c r="F31" s="1"/>
      <c r="G31" s="1"/>
    </row>
    <row r="32" spans="1:11" ht="12">
      <c r="A32" s="1"/>
      <c r="B32" s="1"/>
      <c r="C32" s="1"/>
      <c r="D32" s="1"/>
      <c r="E32" s="1"/>
      <c r="F32" s="1"/>
      <c r="G32" s="1"/>
    </row>
    <row r="33" spans="1:7" ht="12">
      <c r="A33" s="1"/>
      <c r="B33" s="1"/>
      <c r="C33" s="1"/>
      <c r="D33" s="1"/>
      <c r="E33" s="1"/>
      <c r="F33" s="1"/>
      <c r="G33" s="1"/>
    </row>
    <row r="34" spans="1:7" ht="12">
      <c r="A34" s="1"/>
      <c r="B34" s="1"/>
      <c r="C34" s="1"/>
      <c r="D34" s="1"/>
      <c r="E34" s="1"/>
      <c r="F34" s="1"/>
      <c r="G34" s="1"/>
    </row>
    <row r="35" spans="1:7" ht="12">
      <c r="A35" s="1"/>
      <c r="B35" s="1"/>
      <c r="C35" s="1"/>
      <c r="D35" s="1"/>
      <c r="E35" s="1"/>
      <c r="F35" s="1"/>
      <c r="G35" s="1"/>
    </row>
    <row r="36" spans="1:7" ht="12">
      <c r="A36" s="1"/>
      <c r="B36" s="1"/>
      <c r="C36" s="1"/>
      <c r="D36" s="1"/>
      <c r="E36" s="1"/>
      <c r="F36" s="1"/>
      <c r="G36" s="1"/>
    </row>
    <row r="37" spans="1:7" ht="12">
      <c r="A37" s="1"/>
      <c r="B37" s="1"/>
      <c r="C37" s="1"/>
      <c r="D37" s="1"/>
      <c r="E37" s="1"/>
      <c r="F37" s="1"/>
      <c r="G37" s="1"/>
    </row>
    <row r="38" spans="1:7" ht="12">
      <c r="A38" s="1"/>
      <c r="B38" s="1"/>
      <c r="C38" s="1"/>
      <c r="D38" s="1"/>
      <c r="E38" s="1"/>
      <c r="F38" s="1"/>
      <c r="G38" s="1"/>
    </row>
    <row r="39" spans="1:7" ht="12">
      <c r="A39" s="1"/>
      <c r="B39" s="1"/>
      <c r="C39" s="1"/>
      <c r="D39" s="1"/>
      <c r="E39" s="1"/>
      <c r="F39" s="1"/>
      <c r="G39" s="1"/>
    </row>
    <row r="40" spans="1:7" ht="12">
      <c r="A40" s="1"/>
      <c r="B40" s="1"/>
      <c r="C40" s="1"/>
      <c r="D40" s="1"/>
      <c r="E40" s="1"/>
      <c r="F40" s="1"/>
      <c r="G40" s="1"/>
    </row>
    <row r="41" spans="1:7" ht="12">
      <c r="A41" s="1"/>
      <c r="B41" s="1"/>
      <c r="C41" s="1"/>
      <c r="D41" s="1"/>
      <c r="E41" s="1"/>
      <c r="F41" s="1"/>
      <c r="G41" s="1"/>
    </row>
    <row r="42" spans="1:7" ht="12">
      <c r="A42" s="1"/>
      <c r="B42" s="1"/>
      <c r="C42" s="1"/>
      <c r="D42" s="1"/>
      <c r="E42" s="1"/>
      <c r="F42" s="1"/>
      <c r="G42" s="1"/>
    </row>
    <row r="43" spans="1:7" ht="12">
      <c r="A43" s="1"/>
      <c r="B43" s="1"/>
      <c r="C43" s="1"/>
      <c r="D43" s="1"/>
      <c r="E43" s="1"/>
      <c r="F43" s="1"/>
      <c r="G43" s="1"/>
    </row>
    <row r="44" spans="1:7" ht="12">
      <c r="A44" s="1"/>
      <c r="B44" s="1"/>
      <c r="C44" s="1"/>
      <c r="D44" s="1"/>
      <c r="E44" s="1"/>
      <c r="F44" s="1"/>
      <c r="G44" s="1"/>
    </row>
    <row r="45" spans="1:7" ht="12">
      <c r="A45" s="1"/>
      <c r="B45" s="1"/>
      <c r="C45" s="1"/>
      <c r="D45" s="1"/>
      <c r="E45" s="1"/>
      <c r="F45" s="1"/>
      <c r="G45" s="1"/>
    </row>
    <row r="46" spans="1:7" ht="12">
      <c r="A46" s="1"/>
      <c r="B46" s="1"/>
      <c r="C46" s="1"/>
      <c r="D46" s="1"/>
      <c r="E46" s="1"/>
      <c r="F46" s="1"/>
      <c r="G46" s="1"/>
    </row>
    <row r="47" spans="1:7" ht="12">
      <c r="A47" s="1"/>
      <c r="B47" s="1"/>
      <c r="C47" s="1"/>
      <c r="D47" s="1"/>
      <c r="E47" s="1"/>
      <c r="F47" s="1"/>
      <c r="G47" s="1"/>
    </row>
    <row r="48" spans="1:7" ht="12">
      <c r="A48" s="1"/>
      <c r="B48" s="1"/>
      <c r="C48" s="1"/>
      <c r="D48" s="1"/>
      <c r="E48" s="1"/>
      <c r="F48" s="1"/>
      <c r="G48" s="1"/>
    </row>
    <row r="49" spans="1:7" ht="12">
      <c r="A49" s="1"/>
      <c r="B49" s="1"/>
      <c r="C49" s="1"/>
      <c r="D49" s="1"/>
      <c r="E49" s="1"/>
      <c r="F49" s="1"/>
      <c r="G49" s="1"/>
    </row>
    <row r="50" spans="1:7" ht="12">
      <c r="A50" s="1"/>
      <c r="B50" s="1"/>
      <c r="C50" s="1"/>
      <c r="D50" s="1"/>
      <c r="E50" s="1"/>
      <c r="F50" s="1"/>
      <c r="G50" s="1"/>
    </row>
    <row r="51" spans="1:7" ht="12">
      <c r="A51" s="1"/>
      <c r="B51" s="1"/>
      <c r="C51" s="1"/>
      <c r="D51" s="1"/>
      <c r="E51" s="1"/>
      <c r="F51" s="1"/>
      <c r="G51" s="1"/>
    </row>
    <row r="52" spans="1:7" ht="12">
      <c r="A52" s="1"/>
      <c r="B52" s="1"/>
      <c r="C52" s="1"/>
      <c r="D52" s="1"/>
      <c r="E52" s="1"/>
      <c r="F52" s="1"/>
      <c r="G52" s="1"/>
    </row>
    <row r="53" spans="1:7" ht="12">
      <c r="A53" s="1"/>
      <c r="B53" s="1"/>
      <c r="C53" s="1"/>
      <c r="D53" s="1"/>
      <c r="E53" s="1"/>
      <c r="F53" s="1"/>
      <c r="G53" s="1"/>
    </row>
    <row r="54" spans="1:7" ht="12">
      <c r="A54" s="1"/>
      <c r="B54" s="1"/>
      <c r="C54" s="1"/>
      <c r="D54" s="1"/>
      <c r="E54" s="1"/>
      <c r="F54" s="1"/>
      <c r="G54" s="1"/>
    </row>
    <row r="55" spans="1:7" ht="12">
      <c r="A55" s="1"/>
      <c r="B55" s="1"/>
      <c r="C55" s="1"/>
      <c r="D55" s="1"/>
      <c r="E55" s="1"/>
      <c r="F55" s="1"/>
      <c r="G55" s="1"/>
    </row>
    <row r="56" spans="1:7" ht="12">
      <c r="A56" s="1"/>
      <c r="B56" s="1"/>
      <c r="C56" s="1"/>
      <c r="D56" s="1"/>
      <c r="E56" s="1"/>
      <c r="F56" s="1"/>
      <c r="G56" s="1"/>
    </row>
    <row r="57" spans="1:7" ht="12">
      <c r="A57" s="1"/>
      <c r="B57" s="1"/>
      <c r="C57" s="1"/>
      <c r="D57" s="1"/>
      <c r="E57" s="1"/>
      <c r="F57" s="1"/>
      <c r="G57" s="1"/>
    </row>
    <row r="58" spans="1:7" ht="12">
      <c r="A58" s="1"/>
      <c r="B58" s="1"/>
      <c r="C58" s="1"/>
      <c r="D58" s="1"/>
      <c r="E58" s="1"/>
      <c r="F58" s="1"/>
      <c r="G58" s="1"/>
    </row>
    <row r="59" spans="1:7" ht="12">
      <c r="A59" s="1"/>
      <c r="B59" s="1"/>
      <c r="C59" s="1"/>
      <c r="D59" s="1"/>
      <c r="E59" s="1"/>
      <c r="F59" s="1"/>
      <c r="G59" s="1"/>
    </row>
    <row r="60" spans="1:7" ht="12">
      <c r="A60" s="1"/>
      <c r="B60" s="1"/>
      <c r="C60" s="1"/>
      <c r="D60" s="1"/>
      <c r="E60" s="1"/>
      <c r="F60" s="1"/>
      <c r="G60" s="1"/>
    </row>
    <row r="61" spans="1:7" ht="12">
      <c r="A61" s="1"/>
      <c r="B61" s="1"/>
      <c r="C61" s="1"/>
      <c r="D61" s="1"/>
      <c r="E61" s="1"/>
      <c r="F61" s="1"/>
      <c r="G61" s="1"/>
    </row>
    <row r="62" spans="1:7" ht="12">
      <c r="A62" s="1"/>
      <c r="B62" s="1"/>
      <c r="C62" s="1"/>
      <c r="D62" s="1"/>
      <c r="E62" s="1"/>
      <c r="F62" s="1"/>
      <c r="G62" s="1"/>
    </row>
    <row r="63" spans="1:7" ht="12">
      <c r="A63" s="1"/>
      <c r="B63" s="1"/>
      <c r="C63" s="1"/>
      <c r="D63" s="1"/>
      <c r="E63" s="1"/>
      <c r="F63" s="1"/>
      <c r="G63" s="1"/>
    </row>
    <row r="64" spans="1:7" ht="12">
      <c r="A64" s="1"/>
      <c r="B64" s="1"/>
      <c r="C64" s="1"/>
      <c r="D64" s="1"/>
      <c r="E64" s="1"/>
      <c r="F64" s="1"/>
      <c r="G64" s="1"/>
    </row>
    <row r="65" spans="1:7" ht="12">
      <c r="A65" s="1"/>
      <c r="B65" s="1"/>
      <c r="C65" s="1"/>
      <c r="D65" s="1"/>
      <c r="E65" s="1"/>
      <c r="F65" s="1"/>
      <c r="G65" s="1"/>
    </row>
    <row r="66" spans="1:7" ht="12">
      <c r="A66" s="1"/>
      <c r="B66" s="1"/>
      <c r="C66" s="1"/>
      <c r="D66" s="1"/>
      <c r="E66" s="1"/>
      <c r="F66" s="1"/>
      <c r="G66" s="1"/>
    </row>
    <row r="67" spans="1:7" ht="12">
      <c r="A67" s="1"/>
      <c r="B67" s="1"/>
      <c r="C67" s="1"/>
      <c r="D67" s="1"/>
      <c r="E67" s="1"/>
      <c r="F67" s="1"/>
      <c r="G67" s="1"/>
    </row>
    <row r="68" spans="1:7" ht="12">
      <c r="A68" s="1"/>
      <c r="B68" s="1"/>
      <c r="C68" s="1"/>
      <c r="D68" s="1"/>
      <c r="E68" s="1"/>
      <c r="F68" s="1"/>
      <c r="G68" s="1"/>
    </row>
    <row r="69" spans="1:7" ht="12">
      <c r="A69" s="1"/>
      <c r="B69" s="1"/>
      <c r="C69" s="1"/>
      <c r="D69" s="1"/>
      <c r="E69" s="1"/>
      <c r="F69" s="1"/>
      <c r="G69" s="1"/>
    </row>
    <row r="70" spans="1:7" ht="12">
      <c r="A70" s="1"/>
      <c r="B70" s="1"/>
      <c r="C70" s="1"/>
      <c r="D70" s="1"/>
      <c r="E70" s="1"/>
      <c r="F70" s="1"/>
      <c r="G70" s="1"/>
    </row>
    <row r="71" spans="1:7" ht="12">
      <c r="A71" s="1"/>
      <c r="B71" s="1"/>
      <c r="C71" s="1"/>
      <c r="D71" s="1"/>
      <c r="E71" s="1"/>
      <c r="F71" s="1"/>
      <c r="G71" s="1"/>
    </row>
    <row r="72" spans="1:7" ht="12">
      <c r="A72" s="1"/>
      <c r="B72" s="1"/>
      <c r="C72" s="1"/>
      <c r="D72" s="1"/>
      <c r="E72" s="1"/>
      <c r="F72" s="1"/>
      <c r="G72" s="1"/>
    </row>
    <row r="73" spans="1:7" ht="12">
      <c r="A73" s="1"/>
      <c r="B73" s="1"/>
      <c r="C73" s="1"/>
      <c r="D73" s="1"/>
      <c r="E73" s="1"/>
      <c r="F73" s="1"/>
      <c r="G73" s="1"/>
    </row>
    <row r="74" spans="1:7" ht="12">
      <c r="A74" s="1"/>
      <c r="B74" s="1"/>
      <c r="C74" s="1"/>
      <c r="D74" s="1"/>
      <c r="E74" s="1"/>
      <c r="F74" s="1"/>
      <c r="G74" s="1"/>
    </row>
    <row r="75" spans="1:7" ht="12">
      <c r="A75" s="1"/>
      <c r="B75" s="1"/>
      <c r="C75" s="1"/>
      <c r="D75" s="1"/>
      <c r="E75" s="1"/>
      <c r="F75" s="1"/>
      <c r="G75" s="1"/>
    </row>
    <row r="76" spans="1:7" ht="12">
      <c r="A76" s="1"/>
      <c r="B76" s="1"/>
      <c r="C76" s="1"/>
      <c r="D76" s="1"/>
      <c r="E76" s="1"/>
      <c r="F76" s="1"/>
      <c r="G76" s="1"/>
    </row>
    <row r="77" spans="1:7" ht="12">
      <c r="A77" s="1"/>
      <c r="B77" s="1"/>
      <c r="C77" s="1"/>
      <c r="D77" s="1"/>
      <c r="E77" s="1"/>
      <c r="F77" s="1"/>
      <c r="G77" s="1"/>
    </row>
    <row r="78" spans="1:7" ht="12">
      <c r="A78" s="1"/>
      <c r="B78" s="1"/>
      <c r="C78" s="1"/>
      <c r="D78" s="1"/>
      <c r="E78" s="1"/>
      <c r="F78" s="1"/>
      <c r="G78" s="1"/>
    </row>
    <row r="79" spans="1:7" ht="12">
      <c r="A79" s="1"/>
      <c r="B79" s="1"/>
      <c r="C79" s="1"/>
      <c r="D79" s="1"/>
      <c r="E79" s="1"/>
      <c r="F79" s="1"/>
      <c r="G79" s="1"/>
    </row>
    <row r="80" spans="1:7" ht="12">
      <c r="A80" s="1"/>
      <c r="B80" s="1"/>
      <c r="C80" s="1"/>
      <c r="D80" s="1"/>
      <c r="E80" s="1"/>
      <c r="F80" s="1"/>
      <c r="G80" s="1"/>
    </row>
    <row r="81" spans="1:7" ht="12">
      <c r="A81" s="1"/>
      <c r="B81" s="1"/>
      <c r="C81" s="1"/>
      <c r="D81" s="1"/>
      <c r="E81" s="1"/>
      <c r="F81" s="1"/>
      <c r="G81" s="1"/>
    </row>
    <row r="82" spans="1:7" ht="12">
      <c r="A82" s="1"/>
      <c r="B82" s="1"/>
      <c r="C82" s="1"/>
      <c r="D82" s="1"/>
      <c r="E82" s="1"/>
      <c r="F82" s="1"/>
      <c r="G82" s="1"/>
    </row>
    <row r="83" spans="1:7" ht="12">
      <c r="A83" s="1"/>
      <c r="B83" s="1"/>
      <c r="C83" s="1"/>
      <c r="D83" s="1"/>
      <c r="E83" s="1"/>
      <c r="F83" s="1"/>
      <c r="G83" s="1"/>
    </row>
    <row r="84" spans="1:7" ht="12">
      <c r="A84" s="1"/>
      <c r="B84" s="1"/>
      <c r="C84" s="1"/>
      <c r="D84" s="1"/>
      <c r="E84" s="1"/>
      <c r="F84" s="1"/>
      <c r="G84" s="1"/>
    </row>
    <row r="85" spans="1:7" ht="12">
      <c r="A85" s="1"/>
      <c r="B85" s="1"/>
      <c r="C85" s="1"/>
      <c r="D85" s="1"/>
      <c r="E85" s="1"/>
      <c r="F85" s="1"/>
      <c r="G85" s="1"/>
    </row>
    <row r="86" spans="1:7" ht="12">
      <c r="A86" s="1"/>
      <c r="B86" s="1"/>
      <c r="C86" s="1"/>
      <c r="D86" s="1"/>
      <c r="E86" s="1"/>
      <c r="F86" s="1"/>
      <c r="G86" s="1"/>
    </row>
    <row r="87" spans="1:7" ht="12">
      <c r="A87" s="1"/>
      <c r="B87" s="1"/>
      <c r="C87" s="1"/>
      <c r="D87" s="1"/>
      <c r="E87" s="1"/>
      <c r="F87" s="1"/>
      <c r="G87" s="1"/>
    </row>
    <row r="88" spans="1:7" ht="12">
      <c r="A88" s="1"/>
      <c r="B88" s="1"/>
      <c r="C88" s="1"/>
      <c r="D88" s="1"/>
      <c r="E88" s="1"/>
      <c r="F88" s="1"/>
      <c r="G88" s="1"/>
    </row>
    <row r="89" spans="1:7" ht="12">
      <c r="A89" s="1"/>
      <c r="B89" s="1"/>
      <c r="C89" s="1"/>
      <c r="D89" s="1"/>
      <c r="E89" s="1"/>
      <c r="F89" s="1"/>
      <c r="G89" s="1"/>
    </row>
    <row r="90" spans="1:7" ht="12">
      <c r="A90" s="1"/>
      <c r="B90" s="1"/>
      <c r="C90" s="1"/>
      <c r="D90" s="1"/>
      <c r="E90" s="1"/>
      <c r="F90" s="1"/>
      <c r="G90" s="1"/>
    </row>
    <row r="91" spans="1:7" ht="12">
      <c r="A91" s="1"/>
      <c r="B91" s="1"/>
      <c r="C91" s="1"/>
      <c r="D91" s="1"/>
      <c r="E91" s="1"/>
      <c r="F91" s="1"/>
      <c r="G91" s="1"/>
    </row>
    <row r="92" spans="1:7" ht="12">
      <c r="A92" s="1"/>
      <c r="B92" s="1"/>
      <c r="C92" s="1"/>
      <c r="D92" s="1"/>
      <c r="E92" s="1"/>
      <c r="F92" s="1"/>
      <c r="G92" s="1"/>
    </row>
    <row r="93" spans="1:7" ht="12">
      <c r="A93" s="1"/>
      <c r="B93" s="1"/>
      <c r="C93" s="1"/>
      <c r="D93" s="1"/>
      <c r="E93" s="1"/>
      <c r="F93" s="1"/>
      <c r="G93" s="1"/>
    </row>
    <row r="94" spans="1:7" ht="12">
      <c r="A94" s="1"/>
      <c r="B94" s="1"/>
      <c r="C94" s="1"/>
      <c r="D94" s="1"/>
      <c r="E94" s="1"/>
      <c r="F94" s="1"/>
      <c r="G94" s="1"/>
    </row>
    <row r="95" spans="1:7" ht="12">
      <c r="A95" s="1"/>
      <c r="B95" s="1"/>
      <c r="C95" s="1"/>
      <c r="D95" s="1"/>
      <c r="E95" s="1"/>
      <c r="F95" s="1"/>
      <c r="G95" s="1"/>
    </row>
    <row r="96" spans="1:7" ht="12">
      <c r="A96" s="1"/>
      <c r="B96" s="1"/>
      <c r="C96" s="1"/>
      <c r="D96" s="1"/>
      <c r="E96" s="1"/>
      <c r="F96" s="1"/>
      <c r="G96" s="1"/>
    </row>
    <row r="97" spans="1:7" ht="12">
      <c r="A97" s="1"/>
      <c r="B97" s="1"/>
      <c r="C97" s="1"/>
      <c r="D97" s="1"/>
      <c r="E97" s="1"/>
      <c r="F97" s="1"/>
      <c r="G97" s="1"/>
    </row>
    <row r="98" spans="1:7" ht="12">
      <c r="A98" s="1"/>
      <c r="B98" s="1"/>
      <c r="C98" s="1"/>
      <c r="D98" s="1"/>
      <c r="E98" s="1"/>
      <c r="F98" s="1"/>
      <c r="G98" s="1"/>
    </row>
    <row r="99" spans="1:7" ht="12">
      <c r="A99" s="1"/>
      <c r="B99" s="1"/>
      <c r="C99" s="1"/>
      <c r="D99" s="1"/>
      <c r="E99" s="1"/>
      <c r="F99" s="1"/>
      <c r="G99" s="1"/>
    </row>
    <row r="100" spans="1:7" ht="12">
      <c r="A100" s="1"/>
      <c r="B100" s="1"/>
      <c r="C100" s="1"/>
      <c r="D100" s="1"/>
      <c r="E100" s="1"/>
      <c r="F100" s="1"/>
      <c r="G100" s="1"/>
    </row>
    <row r="101" spans="1:7" ht="12">
      <c r="A101" s="1"/>
      <c r="B101" s="1"/>
      <c r="C101" s="1"/>
      <c r="D101" s="1"/>
      <c r="E101" s="1"/>
      <c r="F101" s="1"/>
      <c r="G101" s="1"/>
    </row>
    <row r="102" spans="1:7" ht="12">
      <c r="A102" s="1"/>
      <c r="B102" s="1"/>
      <c r="C102" s="1"/>
      <c r="D102" s="1"/>
      <c r="E102" s="1"/>
      <c r="F102" s="1"/>
      <c r="G102" s="1"/>
    </row>
    <row r="103" spans="1:7" ht="12">
      <c r="A103" s="1"/>
      <c r="B103" s="1"/>
      <c r="C103" s="1"/>
      <c r="D103" s="1"/>
      <c r="E103" s="1"/>
      <c r="F103" s="1"/>
      <c r="G103" s="1"/>
    </row>
    <row r="104" spans="1:7" ht="12">
      <c r="A104" s="1"/>
      <c r="B104" s="1"/>
      <c r="C104" s="1"/>
      <c r="D104" s="1"/>
      <c r="E104" s="1"/>
      <c r="F104" s="1"/>
      <c r="G104" s="1"/>
    </row>
    <row r="105" spans="1:7" ht="12">
      <c r="A105" s="1"/>
      <c r="B105" s="1"/>
      <c r="C105" s="1"/>
      <c r="D105" s="1"/>
      <c r="E105" s="1"/>
      <c r="F105" s="1"/>
      <c r="G105" s="1"/>
    </row>
    <row r="106" spans="1:7" ht="12">
      <c r="A106" s="1"/>
      <c r="B106" s="1"/>
      <c r="C106" s="1"/>
      <c r="D106" s="1"/>
      <c r="E106" s="1"/>
      <c r="F106" s="1"/>
      <c r="G106" s="1"/>
    </row>
    <row r="107" spans="1:7" ht="12">
      <c r="A107" s="1"/>
      <c r="B107" s="1"/>
      <c r="C107" s="1"/>
      <c r="D107" s="1"/>
      <c r="E107" s="1"/>
      <c r="F107" s="1"/>
      <c r="G107" s="1"/>
    </row>
    <row r="108" spans="1:7" ht="12">
      <c r="A108" s="1"/>
      <c r="B108" s="1"/>
      <c r="C108" s="1"/>
      <c r="D108" s="1"/>
      <c r="E108" s="1"/>
      <c r="F108" s="1"/>
      <c r="G108" s="1"/>
    </row>
    <row r="109" spans="1:7" ht="12">
      <c r="A109" s="1"/>
      <c r="B109" s="1"/>
      <c r="C109" s="1"/>
      <c r="D109" s="1"/>
      <c r="E109" s="1"/>
      <c r="F109" s="1"/>
      <c r="G109" s="1"/>
    </row>
    <row r="110" spans="1:7" ht="12">
      <c r="A110" s="1"/>
      <c r="B110" s="1"/>
      <c r="C110" s="1"/>
      <c r="D110" s="1"/>
      <c r="E110" s="1"/>
      <c r="F110" s="1"/>
      <c r="G110" s="1"/>
    </row>
    <row r="111" spans="1:7" ht="12">
      <c r="A111" s="1"/>
      <c r="B111" s="1"/>
      <c r="C111" s="1"/>
      <c r="D111" s="1"/>
      <c r="E111" s="1"/>
      <c r="F111" s="1"/>
      <c r="G111" s="1"/>
    </row>
    <row r="112" spans="1:7" ht="12">
      <c r="A112" s="1"/>
      <c r="B112" s="1"/>
      <c r="C112" s="1"/>
      <c r="D112" s="1"/>
      <c r="E112" s="1"/>
      <c r="F112" s="1"/>
      <c r="G112" s="1"/>
    </row>
    <row r="113" spans="1:7" ht="12">
      <c r="A113" s="1"/>
      <c r="B113" s="1"/>
      <c r="C113" s="1"/>
      <c r="D113" s="1"/>
      <c r="E113" s="1"/>
      <c r="F113" s="1"/>
      <c r="G113" s="1"/>
    </row>
    <row r="114" spans="1:7" ht="12">
      <c r="A114" s="1"/>
      <c r="B114" s="1"/>
      <c r="C114" s="1"/>
      <c r="D114" s="1"/>
      <c r="E114" s="1"/>
      <c r="F114" s="1"/>
      <c r="G114" s="1"/>
    </row>
    <row r="115" spans="1:7" ht="12">
      <c r="A115" s="1"/>
      <c r="B115" s="1"/>
      <c r="C115" s="1"/>
      <c r="D115" s="1"/>
      <c r="E115" s="1"/>
      <c r="F115" s="1"/>
      <c r="G115" s="1"/>
    </row>
    <row r="116" spans="1:7" ht="12">
      <c r="A116" s="1"/>
      <c r="B116" s="1"/>
      <c r="C116" s="1"/>
      <c r="D116" s="1"/>
      <c r="E116" s="1"/>
      <c r="F116" s="1"/>
      <c r="G116" s="1"/>
    </row>
    <row r="117" spans="1:7" ht="12">
      <c r="A117" s="1"/>
      <c r="B117" s="1"/>
      <c r="C117" s="1"/>
      <c r="D117" s="1"/>
      <c r="E117" s="1"/>
      <c r="F117" s="1"/>
      <c r="G117" s="1"/>
    </row>
    <row r="118" spans="1:7" ht="12">
      <c r="A118" s="1"/>
      <c r="B118" s="1"/>
      <c r="C118" s="1"/>
      <c r="D118" s="1"/>
      <c r="E118" s="1"/>
      <c r="F118" s="1"/>
      <c r="G118" s="1"/>
    </row>
    <row r="119" spans="1:7" ht="12">
      <c r="A119" s="1"/>
      <c r="B119" s="1"/>
      <c r="C119" s="1"/>
      <c r="D119" s="1"/>
      <c r="E119" s="1"/>
      <c r="F119" s="1"/>
      <c r="G119" s="1"/>
    </row>
    <row r="120" spans="1:7" ht="12">
      <c r="A120" s="1"/>
      <c r="B120" s="1"/>
      <c r="C120" s="1"/>
      <c r="D120" s="1"/>
      <c r="E120" s="1"/>
      <c r="F120" s="1"/>
      <c r="G120" s="1"/>
    </row>
    <row r="121" spans="1:7" ht="12">
      <c r="A121" s="1"/>
      <c r="B121" s="1"/>
      <c r="C121" s="1"/>
      <c r="D121" s="1"/>
      <c r="E121" s="1"/>
      <c r="F121" s="1"/>
      <c r="G121" s="1"/>
    </row>
    <row r="122" spans="1:7" ht="12">
      <c r="A122" s="1"/>
      <c r="B122" s="1"/>
      <c r="C122" s="1"/>
      <c r="D122" s="1"/>
      <c r="E122" s="1"/>
      <c r="F122" s="1"/>
      <c r="G122" s="1"/>
    </row>
    <row r="123" spans="1:7" ht="12">
      <c r="A123" s="1"/>
      <c r="B123" s="1"/>
      <c r="C123" s="1"/>
      <c r="D123" s="1"/>
      <c r="E123" s="1"/>
      <c r="F123" s="1"/>
      <c r="G123" s="1"/>
    </row>
    <row r="124" spans="1:7" ht="12">
      <c r="A124" s="1"/>
      <c r="B124" s="1"/>
      <c r="C124" s="1"/>
      <c r="D124" s="1"/>
      <c r="E124" s="1"/>
      <c r="F124" s="1"/>
      <c r="G124" s="1"/>
    </row>
    <row r="125" spans="1:7" ht="12">
      <c r="A125" s="1"/>
      <c r="B125" s="1"/>
      <c r="C125" s="1"/>
      <c r="D125" s="1"/>
      <c r="E125" s="1"/>
      <c r="F125" s="1"/>
      <c r="G125" s="1"/>
    </row>
    <row r="126" spans="1:7" ht="12">
      <c r="A126" s="1"/>
      <c r="B126" s="1"/>
      <c r="C126" s="1"/>
      <c r="D126" s="1"/>
      <c r="E126" s="1"/>
      <c r="F126" s="1"/>
      <c r="G126" s="1"/>
    </row>
    <row r="127" spans="1:7" ht="12">
      <c r="A127" s="1"/>
      <c r="B127" s="1"/>
      <c r="C127" s="1"/>
      <c r="D127" s="1"/>
      <c r="E127" s="1"/>
      <c r="F127" s="1"/>
      <c r="G127" s="1"/>
    </row>
    <row r="128" spans="1:7" ht="12">
      <c r="A128" s="1"/>
      <c r="B128" s="1"/>
      <c r="C128" s="1"/>
      <c r="D128" s="1"/>
      <c r="E128" s="1"/>
      <c r="F128" s="1"/>
      <c r="G128" s="1"/>
    </row>
    <row r="129" spans="1:7" ht="12">
      <c r="A129" s="1"/>
      <c r="B129" s="1"/>
      <c r="C129" s="1"/>
      <c r="D129" s="1"/>
      <c r="E129" s="1"/>
      <c r="F129" s="1"/>
      <c r="G129" s="1"/>
    </row>
    <row r="130" spans="1:7" ht="12">
      <c r="A130" s="1"/>
      <c r="B130" s="1"/>
      <c r="C130" s="1"/>
      <c r="D130" s="1"/>
      <c r="E130" s="1"/>
      <c r="F130" s="1"/>
      <c r="G130" s="1"/>
    </row>
    <row r="131" spans="1:7" ht="12">
      <c r="A131" s="1"/>
      <c r="B131" s="1"/>
      <c r="C131" s="1"/>
      <c r="D131" s="1"/>
      <c r="E131" s="1"/>
      <c r="F131" s="1"/>
      <c r="G131" s="1"/>
    </row>
    <row r="132" spans="1:7" ht="12">
      <c r="A132" s="1"/>
      <c r="B132" s="1"/>
      <c r="C132" s="1"/>
      <c r="D132" s="1"/>
      <c r="E132" s="1"/>
      <c r="F132" s="1"/>
      <c r="G132" s="1"/>
    </row>
    <row r="133" spans="1:7" ht="12">
      <c r="A133" s="1"/>
      <c r="B133" s="1"/>
      <c r="C133" s="1"/>
      <c r="D133" s="1"/>
      <c r="E133" s="1"/>
      <c r="F133" s="1"/>
      <c r="G133" s="1"/>
    </row>
    <row r="134" spans="1:7" ht="12">
      <c r="A134" s="1"/>
      <c r="B134" s="1"/>
      <c r="C134" s="1"/>
      <c r="D134" s="1"/>
      <c r="E134" s="1"/>
      <c r="F134" s="1"/>
      <c r="G134" s="1"/>
    </row>
    <row r="135" spans="1:7" ht="12">
      <c r="A135" s="1"/>
      <c r="B135" s="1"/>
      <c r="C135" s="1"/>
      <c r="D135" s="1"/>
      <c r="E135" s="1"/>
      <c r="F135" s="1"/>
      <c r="G135" s="1"/>
    </row>
    <row r="136" spans="1:7" ht="12">
      <c r="A136" s="1"/>
      <c r="B136" s="1"/>
      <c r="C136" s="1"/>
      <c r="D136" s="1"/>
      <c r="E136" s="1"/>
      <c r="F136" s="1"/>
      <c r="G136" s="1"/>
    </row>
    <row r="137" spans="1:7" ht="12">
      <c r="A137" s="1"/>
      <c r="B137" s="1"/>
      <c r="C137" s="1"/>
      <c r="D137" s="1"/>
      <c r="E137" s="1"/>
      <c r="F137" s="1"/>
      <c r="G137" s="1"/>
    </row>
    <row r="138" spans="1:7" ht="12">
      <c r="A138" s="1"/>
      <c r="B138" s="1"/>
      <c r="C138" s="1"/>
      <c r="D138" s="1"/>
      <c r="E138" s="1"/>
      <c r="F138" s="1"/>
      <c r="G138" s="1"/>
    </row>
    <row r="139" spans="1:7" ht="12">
      <c r="A139" s="1"/>
      <c r="B139" s="1"/>
      <c r="C139" s="1"/>
      <c r="D139" s="1"/>
      <c r="E139" s="1"/>
      <c r="F139" s="1"/>
      <c r="G139" s="1"/>
    </row>
    <row r="140" spans="1:7" ht="12">
      <c r="A140" s="1"/>
      <c r="B140" s="1"/>
      <c r="C140" s="1"/>
      <c r="D140" s="1"/>
      <c r="E140" s="1"/>
      <c r="F140" s="1"/>
      <c r="G140" s="1"/>
    </row>
    <row r="141" spans="1:7" ht="12">
      <c r="A141" s="1"/>
      <c r="B141" s="1"/>
      <c r="C141" s="1"/>
      <c r="D141" s="1"/>
      <c r="E141" s="1"/>
      <c r="F141" s="1"/>
      <c r="G141" s="1"/>
    </row>
    <row r="142" spans="1:7" ht="12">
      <c r="A142" s="1"/>
      <c r="B142" s="1"/>
      <c r="C142" s="1"/>
      <c r="D142" s="1"/>
      <c r="E142" s="1"/>
      <c r="F142" s="1"/>
      <c r="G142" s="1"/>
    </row>
    <row r="143" spans="1:7" ht="12">
      <c r="A143" s="1"/>
      <c r="B143" s="1"/>
      <c r="C143" s="1"/>
      <c r="D143" s="1"/>
      <c r="E143" s="1"/>
      <c r="F143" s="1"/>
      <c r="G143" s="1"/>
    </row>
    <row r="144" spans="1:7" ht="12">
      <c r="A144" s="1"/>
      <c r="B144" s="1"/>
      <c r="C144" s="1"/>
      <c r="D144" s="1"/>
      <c r="E144" s="1"/>
      <c r="F144" s="1"/>
      <c r="G144" s="1"/>
    </row>
    <row r="145" spans="1:7" ht="12">
      <c r="A145" s="1"/>
      <c r="B145" s="1"/>
      <c r="C145" s="1"/>
      <c r="D145" s="1"/>
      <c r="E145" s="1"/>
      <c r="F145" s="1"/>
      <c r="G145" s="1"/>
    </row>
    <row r="146" spans="1:7" ht="12">
      <c r="A146" s="1"/>
      <c r="B146" s="1"/>
      <c r="C146" s="1"/>
      <c r="D146" s="1"/>
      <c r="E146" s="1"/>
      <c r="F146" s="1"/>
      <c r="G146" s="1"/>
    </row>
    <row r="147" spans="1:7" ht="12">
      <c r="A147" s="1"/>
      <c r="B147" s="1"/>
      <c r="C147" s="1"/>
      <c r="D147" s="1"/>
      <c r="E147" s="1"/>
      <c r="F147" s="1"/>
      <c r="G147" s="1"/>
    </row>
    <row r="148" spans="1:7" ht="12">
      <c r="A148" s="1"/>
      <c r="B148" s="1"/>
      <c r="C148" s="1"/>
      <c r="D148" s="1"/>
      <c r="E148" s="1"/>
      <c r="F148" s="1"/>
      <c r="G148" s="1"/>
    </row>
    <row r="149" spans="1:7" ht="12">
      <c r="A149" s="1"/>
      <c r="B149" s="1"/>
      <c r="C149" s="1"/>
      <c r="D149" s="1"/>
      <c r="E149" s="1"/>
      <c r="F149" s="1"/>
      <c r="G149" s="1"/>
    </row>
    <row r="150" spans="1:7" ht="12">
      <c r="A150" s="1"/>
      <c r="B150" s="1"/>
      <c r="C150" s="1"/>
      <c r="D150" s="1"/>
      <c r="E150" s="1"/>
      <c r="F150" s="1"/>
      <c r="G150" s="1"/>
    </row>
    <row r="151" spans="1:7" ht="12">
      <c r="A151" s="1"/>
      <c r="B151" s="1"/>
      <c r="C151" s="1"/>
      <c r="D151" s="1"/>
      <c r="E151" s="1"/>
      <c r="F151" s="1"/>
      <c r="G151" s="1"/>
    </row>
    <row r="152" spans="1:7" ht="12">
      <c r="A152" s="1"/>
      <c r="B152" s="1"/>
      <c r="C152" s="1"/>
      <c r="D152" s="1"/>
      <c r="E152" s="1"/>
      <c r="F152" s="1"/>
      <c r="G152" s="1"/>
    </row>
    <row r="153" spans="1:7" ht="12">
      <c r="A153" s="1"/>
      <c r="B153" s="1"/>
      <c r="C153" s="1"/>
      <c r="D153" s="1"/>
      <c r="E153" s="1"/>
      <c r="F153" s="1"/>
      <c r="G153" s="1"/>
    </row>
    <row r="154" spans="1:7" ht="12">
      <c r="A154" s="1"/>
      <c r="B154" s="1"/>
      <c r="C154" s="1"/>
      <c r="D154" s="1"/>
      <c r="E154" s="1"/>
      <c r="F154" s="1"/>
      <c r="G154" s="1"/>
    </row>
    <row r="155" spans="1:7" ht="12">
      <c r="A155" s="1"/>
      <c r="B155" s="1"/>
      <c r="C155" s="1"/>
      <c r="D155" s="1"/>
      <c r="E155" s="1"/>
      <c r="F155" s="1"/>
      <c r="G155" s="1"/>
    </row>
    <row r="156" spans="1:7" ht="12">
      <c r="A156" s="1"/>
      <c r="B156" s="1"/>
      <c r="C156" s="1"/>
      <c r="D156" s="1"/>
      <c r="E156" s="1"/>
      <c r="F156" s="1"/>
      <c r="G156" s="1"/>
    </row>
    <row r="157" spans="1:7" ht="12">
      <c r="A157" s="1"/>
      <c r="B157" s="1"/>
      <c r="C157" s="1"/>
      <c r="D157" s="1"/>
      <c r="E157" s="1"/>
      <c r="F157" s="1"/>
      <c r="G157" s="1"/>
    </row>
    <row r="158" spans="1:7" ht="12">
      <c r="A158" s="1"/>
      <c r="B158" s="1"/>
      <c r="C158" s="1"/>
      <c r="D158" s="1"/>
      <c r="E158" s="1"/>
      <c r="F158" s="1"/>
      <c r="G158" s="1"/>
    </row>
    <row r="159" spans="1:7" ht="12">
      <c r="A159" s="1"/>
      <c r="B159" s="1"/>
      <c r="C159" s="1"/>
      <c r="D159" s="1"/>
      <c r="E159" s="1"/>
      <c r="F159" s="1"/>
      <c r="G159" s="1"/>
    </row>
    <row r="160" spans="1:7" ht="12">
      <c r="A160" s="1"/>
      <c r="B160" s="1"/>
      <c r="C160" s="1"/>
      <c r="D160" s="1"/>
      <c r="E160" s="1"/>
      <c r="F160" s="1"/>
      <c r="G160" s="1"/>
    </row>
    <row r="161" spans="1:7" ht="12">
      <c r="A161" s="1"/>
      <c r="B161" s="1"/>
      <c r="C161" s="1"/>
      <c r="D161" s="1"/>
      <c r="E161" s="1"/>
      <c r="F161" s="1"/>
      <c r="G161" s="1"/>
    </row>
    <row r="162" spans="1:7" ht="12">
      <c r="A162" s="1"/>
      <c r="B162" s="1"/>
      <c r="C162" s="1"/>
      <c r="D162" s="1"/>
      <c r="E162" s="1"/>
      <c r="F162" s="1"/>
      <c r="G162" s="1"/>
    </row>
    <row r="163" spans="1:7" ht="12">
      <c r="A163" s="1"/>
      <c r="B163" s="1"/>
      <c r="C163" s="1"/>
      <c r="D163" s="1"/>
      <c r="E163" s="1"/>
      <c r="F163" s="1"/>
      <c r="G163" s="1"/>
    </row>
    <row r="164" spans="1:7" ht="12">
      <c r="A164" s="1"/>
      <c r="B164" s="1"/>
      <c r="C164" s="1"/>
      <c r="D164" s="1"/>
      <c r="E164" s="1"/>
      <c r="F164" s="1"/>
      <c r="G164" s="1"/>
    </row>
    <row r="165" spans="1:7" ht="12">
      <c r="A165" s="1"/>
      <c r="B165" s="1"/>
      <c r="C165" s="1"/>
      <c r="D165" s="1"/>
      <c r="E165" s="1"/>
      <c r="F165" s="1"/>
      <c r="G165" s="1"/>
    </row>
    <row r="166" spans="1:7" ht="12">
      <c r="A166" s="1"/>
      <c r="B166" s="1"/>
      <c r="C166" s="1"/>
      <c r="D166" s="1"/>
      <c r="E166" s="1"/>
      <c r="F166" s="1"/>
      <c r="G166" s="1"/>
    </row>
    <row r="167" spans="1:7" ht="12">
      <c r="A167" s="1"/>
      <c r="B167" s="1"/>
      <c r="C167" s="1"/>
      <c r="D167" s="1"/>
      <c r="E167" s="1"/>
      <c r="F167" s="1"/>
      <c r="G167" s="1"/>
    </row>
    <row r="168" spans="1:7" ht="12">
      <c r="A168" s="1"/>
      <c r="B168" s="1"/>
      <c r="C168" s="1"/>
      <c r="D168" s="1"/>
      <c r="E168" s="1"/>
      <c r="F168" s="1"/>
      <c r="G168" s="1"/>
    </row>
  </sheetData>
  <protectedRanges>
    <protectedRange sqref="G3:G4 B1:E4 F2:F4 B23:F23 F1:G1 A1:A16" name="範囲1_1"/>
    <protectedRange sqref="B5:G13" name="範囲1_4"/>
    <protectedRange sqref="B14:G16" name="範囲1_7"/>
    <protectedRange sqref="A17:A22" name="範囲1_1_1"/>
    <protectedRange sqref="B17:G18" name="範囲1_4_1"/>
    <protectedRange sqref="B19:G22" name="範囲1_7_1"/>
    <protectedRange sqref="A23" name="範囲1_1_2"/>
  </protectedRanges>
  <mergeCells count="7">
    <mergeCell ref="A1:G1"/>
    <mergeCell ref="F2:G2"/>
    <mergeCell ref="B3:C3"/>
    <mergeCell ref="D3:E3"/>
    <mergeCell ref="F3:G3"/>
    <mergeCell ref="F24:G24"/>
    <mergeCell ref="A3:A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5-19</vt:lpstr>
      <vt:lpstr>5-20</vt:lpstr>
      <vt:lpstr>5-21</vt:lpstr>
      <vt:lpstr>5-22</vt:lpstr>
      <vt:lpstr xml:space="preserve">5-23 </vt:lpstr>
      <vt:lpstr>5-24</vt:lpstr>
      <vt:lpstr>5-25</vt:lpstr>
      <vt:lpstr>5-26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安田　操</cp:lastModifiedBy>
  <cp:lastPrinted>2021-09-08T01:21:58Z</cp:lastPrinted>
  <dcterms:created xsi:type="dcterms:W3CDTF">2014-12-12T04:02:17Z</dcterms:created>
  <dcterms:modified xsi:type="dcterms:W3CDTF">2026-02-26T05:12:06Z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2026-02-26T05:12:06Z</vt:filetime>
  </property>
</Properties>
</file>