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570" windowHeight="9990" activeTab="6"/>
  </bookViews>
  <sheets>
    <sheet name="1" sheetId="1" r:id="rId1"/>
    <sheet name="2" sheetId="9" r:id="rId2"/>
    <sheet name="3" sheetId="3" r:id="rId3"/>
    <sheet name="4" sheetId="4" r:id="rId4"/>
    <sheet name="5" sheetId="5" r:id="rId5"/>
    <sheet name="6" sheetId="6" r:id="rId6"/>
    <sheet name="7" sheetId="7" r:id="rId7"/>
  </sheets>
  <definedNames>
    <definedName name="_xlnm.Print_Area" localSheetId="0">'1'!$A$1:$N$65</definedName>
    <definedName name="_xlnm.Print_Area" localSheetId="2">'3'!$A$1:$N$29</definedName>
    <definedName name="_xlnm.Print_Area" localSheetId="3">'4'!$A$1:$O$110</definedName>
    <definedName name="_xlnm.Print_Titles" localSheetId="3">'4'!$1:$1</definedName>
    <definedName name="_xlnm.Print_Area" localSheetId="4">'5'!$A$1:$G$77</definedName>
    <definedName name="_xlnm.Print_Titles" localSheetId="4">'5'!$1:$4</definedName>
    <definedName name="_xlnm.Print_Area" localSheetId="5">'6'!$A$1:$P$19</definedName>
    <definedName name="_xlnm.Print_Area" localSheetId="6">'7'!$A$1:$M$114</definedName>
    <definedName name="_xlnm.Print_Titles" localSheetId="6">'7'!$1:$1</definedName>
    <definedName name="_xlnm.Print_Area" localSheetId="1">'2'!$A$1:$J$82</definedName>
    <definedName name="_xlnm.Print_Titles" localSheetId="1">'2'!$1:$1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<sst xmlns="http://schemas.openxmlformats.org/spreadsheetml/2006/main" xmlns:r="http://schemas.openxmlformats.org/officeDocument/2006/relationships" count="347" uniqueCount="347">
  <si>
    <t>八浜</t>
    <rPh sb="0" eb="1">
      <t>ハチ</t>
    </rPh>
    <rPh sb="1" eb="2">
      <t>ハマ</t>
    </rPh>
    <phoneticPr fontId="2"/>
  </si>
  <si>
    <t>西田井地</t>
    <rPh sb="0" eb="1">
      <t>ニシ</t>
    </rPh>
    <rPh sb="1" eb="2">
      <t>タ</t>
    </rPh>
    <rPh sb="2" eb="3">
      <t>イ</t>
    </rPh>
    <rPh sb="3" eb="4">
      <t>チ</t>
    </rPh>
    <phoneticPr fontId="2"/>
  </si>
  <si>
    <t>75～79歳</t>
    <rPh sb="5" eb="6">
      <t>サイ</t>
    </rPh>
    <phoneticPr fontId="2"/>
  </si>
  <si>
    <t>後閑</t>
    <rPh sb="0" eb="2">
      <t>ゴカン</t>
    </rPh>
    <phoneticPr fontId="2"/>
  </si>
  <si>
    <t>東紅陽台
２丁目</t>
    <rPh sb="6" eb="8">
      <t>チョウメ</t>
    </rPh>
    <phoneticPr fontId="2"/>
  </si>
  <si>
    <t>区分</t>
    <rPh sb="0" eb="2">
      <t>クブン</t>
    </rPh>
    <phoneticPr fontId="2"/>
  </si>
  <si>
    <t>宇　野</t>
    <rPh sb="0" eb="1">
      <t>ウ</t>
    </rPh>
    <rPh sb="2" eb="3">
      <t>ノ</t>
    </rPh>
    <phoneticPr fontId="17"/>
  </si>
  <si>
    <t>羽根崎町</t>
    <rPh sb="0" eb="2">
      <t>ハネ</t>
    </rPh>
    <rPh sb="2" eb="3">
      <t>サキ</t>
    </rPh>
    <rPh sb="3" eb="4">
      <t>マチ</t>
    </rPh>
    <phoneticPr fontId="2"/>
  </si>
  <si>
    <t>　（単位：人）</t>
    <rPh sb="2" eb="4">
      <t>タンイ</t>
    </rPh>
    <rPh sb="5" eb="6">
      <t>ニン</t>
    </rPh>
    <phoneticPr fontId="2"/>
  </si>
  <si>
    <t>区  分</t>
    <rPh sb="0" eb="1">
      <t>ク</t>
    </rPh>
    <rPh sb="3" eb="4">
      <t>ブン</t>
    </rPh>
    <phoneticPr fontId="2"/>
  </si>
  <si>
    <t>（各年度３月３１日現在）</t>
  </si>
  <si>
    <t>世帯数</t>
    <rPh sb="0" eb="3">
      <t>セタイスウ</t>
    </rPh>
    <phoneticPr fontId="2"/>
  </si>
  <si>
    <t>築港</t>
    <rPh sb="0" eb="2">
      <t>チッコウ</t>
    </rPh>
    <phoneticPr fontId="2"/>
  </si>
  <si>
    <t>昭和49</t>
    <rPh sb="0" eb="2">
      <t>ショウワ</t>
    </rPh>
    <phoneticPr fontId="2"/>
  </si>
  <si>
    <t>昭和58</t>
    <rPh sb="0" eb="2">
      <t>ショウワ</t>
    </rPh>
    <phoneticPr fontId="2"/>
  </si>
  <si>
    <t>宇藤木</t>
    <rPh sb="0" eb="1">
      <t>ウ</t>
    </rPh>
    <rPh sb="1" eb="3">
      <t>フジキ</t>
    </rPh>
    <phoneticPr fontId="2"/>
  </si>
  <si>
    <t>宇野</t>
    <rPh sb="0" eb="2">
      <t>ウノ</t>
    </rPh>
    <phoneticPr fontId="18"/>
  </si>
  <si>
    <t>荘　内</t>
    <rPh sb="0" eb="1">
      <t>ソウ</t>
    </rPh>
    <rPh sb="2" eb="3">
      <t>ウチ</t>
    </rPh>
    <phoneticPr fontId="17"/>
  </si>
  <si>
    <t>南七区</t>
    <rPh sb="0" eb="1">
      <t>ミナミ</t>
    </rPh>
    <rPh sb="1" eb="2">
      <t>シチ</t>
    </rPh>
    <rPh sb="2" eb="3">
      <t>ク</t>
    </rPh>
    <phoneticPr fontId="2"/>
  </si>
  <si>
    <t>25～29歳</t>
    <rPh sb="5" eb="6">
      <t>サイ</t>
    </rPh>
    <phoneticPr fontId="2"/>
  </si>
  <si>
    <t>15～19</t>
  </si>
  <si>
    <t>世帯数</t>
    <rPh sb="0" eb="2">
      <t>セタイ</t>
    </rPh>
    <rPh sb="2" eb="3">
      <t>スウ</t>
    </rPh>
    <phoneticPr fontId="18"/>
  </si>
  <si>
    <t>荘内</t>
    <rPh sb="0" eb="2">
      <t>ショウナイ</t>
    </rPh>
    <phoneticPr fontId="2"/>
  </si>
  <si>
    <t xml:space="preserve">世帯数 </t>
  </si>
  <si>
    <t>奥玉</t>
    <rPh sb="0" eb="1">
      <t>オク</t>
    </rPh>
    <rPh sb="1" eb="2">
      <t>タマ</t>
    </rPh>
    <phoneticPr fontId="2"/>
  </si>
  <si>
    <t>令和３年度</t>
    <rPh sb="0" eb="2">
      <t>レイワ</t>
    </rPh>
    <rPh sb="3" eb="5">
      <t>ネンド</t>
    </rPh>
    <phoneticPr fontId="2"/>
  </si>
  <si>
    <t>転入</t>
    <rPh sb="0" eb="2">
      <t>テンニュウ</t>
    </rPh>
    <phoneticPr fontId="18"/>
  </si>
  <si>
    <t>男</t>
    <rPh sb="0" eb="1">
      <t>オトコ</t>
    </rPh>
    <phoneticPr fontId="2"/>
  </si>
  <si>
    <t>宇野</t>
    <rPh sb="0" eb="2">
      <t>ウノ</t>
    </rPh>
    <phoneticPr fontId="2"/>
  </si>
  <si>
    <t>年少人口計
(0～14歳)</t>
    <rPh sb="0" eb="2">
      <t>ネンショウ</t>
    </rPh>
    <rPh sb="2" eb="4">
      <t>ジンコウ</t>
    </rPh>
    <rPh sb="4" eb="5">
      <t>ケイ</t>
    </rPh>
    <phoneticPr fontId="2"/>
  </si>
  <si>
    <t>昭和38</t>
    <rPh sb="0" eb="2">
      <t>ショウワ</t>
    </rPh>
    <phoneticPr fontId="2"/>
  </si>
  <si>
    <t>胸上</t>
    <rPh sb="0" eb="1">
      <t>ムネ</t>
    </rPh>
    <rPh sb="1" eb="2">
      <t>ア</t>
    </rPh>
    <phoneticPr fontId="2"/>
  </si>
  <si>
    <t>35～39歳</t>
    <rPh sb="5" eb="6">
      <t>サイ</t>
    </rPh>
    <phoneticPr fontId="2"/>
  </si>
  <si>
    <t>和　田</t>
    <rPh sb="0" eb="1">
      <t>ワ</t>
    </rPh>
    <rPh sb="2" eb="3">
      <t>タ</t>
    </rPh>
    <phoneticPr fontId="19"/>
  </si>
  <si>
    <t>女</t>
    <rPh sb="0" eb="1">
      <t>オンナ</t>
    </rPh>
    <phoneticPr fontId="2"/>
  </si>
  <si>
    <t>15～19歳</t>
    <rPh sb="5" eb="6">
      <t>サイ</t>
    </rPh>
    <phoneticPr fontId="2"/>
  </si>
  <si>
    <t>玉</t>
    <rPh sb="0" eb="1">
      <t>タマ</t>
    </rPh>
    <phoneticPr fontId="2"/>
  </si>
  <si>
    <t>男</t>
    <rPh sb="0" eb="1">
      <t>ダン</t>
    </rPh>
    <phoneticPr fontId="18"/>
  </si>
  <si>
    <t>玉原</t>
    <rPh sb="0" eb="1">
      <t>タマ</t>
    </rPh>
    <rPh sb="1" eb="2">
      <t>ハラ</t>
    </rPh>
    <phoneticPr fontId="2"/>
  </si>
  <si>
    <t>10～14歳</t>
    <rPh sb="5" eb="6">
      <t>サイ</t>
    </rPh>
    <phoneticPr fontId="2"/>
  </si>
  <si>
    <r>
      <t>　東高崎、宇藤木、用吉、木目、小島地、広岡、滝、永井、長尾、迫間、</t>
    </r>
    <r>
      <rPr>
        <sz val="10.5"/>
        <color theme="1"/>
        <rFont val="ＭＳ Ｐゴシック"/>
      </rPr>
      <t>槌ケ原</t>
    </r>
    <r>
      <rPr>
        <sz val="10.5"/>
        <color auto="1"/>
        <rFont val="ＭＳ Ｐゴシック"/>
      </rPr>
      <t>、東紅陽台</t>
    </r>
  </si>
  <si>
    <t>地　区</t>
    <rPh sb="0" eb="1">
      <t>チ</t>
    </rPh>
    <rPh sb="2" eb="3">
      <t>ク</t>
    </rPh>
    <phoneticPr fontId="17"/>
  </si>
  <si>
    <t>【Ⅰ 人口編】　　4　　地区別人口の推移</t>
    <rPh sb="12" eb="14">
      <t>チク</t>
    </rPh>
    <rPh sb="14" eb="15">
      <t>ベツ</t>
    </rPh>
    <rPh sb="15" eb="17">
      <t>ジンコウ</t>
    </rPh>
    <rPh sb="18" eb="20">
      <t>スイイ</t>
    </rPh>
    <phoneticPr fontId="19"/>
  </si>
  <si>
    <t>（単位：人）</t>
    <rPh sb="1" eb="3">
      <t>タンイ</t>
    </rPh>
    <rPh sb="4" eb="5">
      <t>ニン</t>
    </rPh>
    <phoneticPr fontId="2"/>
  </si>
  <si>
    <t>50～54歳</t>
    <rPh sb="5" eb="6">
      <t>サイ</t>
    </rPh>
    <phoneticPr fontId="2"/>
  </si>
  <si>
    <t>社会動態</t>
    <rPh sb="0" eb="2">
      <t>シャカイ</t>
    </rPh>
    <phoneticPr fontId="20"/>
  </si>
  <si>
    <t>構成比</t>
    <rPh sb="0" eb="3">
      <t>コウセイヒ</t>
    </rPh>
    <phoneticPr fontId="2"/>
  </si>
  <si>
    <t>20～24歳</t>
    <rPh sb="5" eb="6">
      <t>サイ</t>
    </rPh>
    <phoneticPr fontId="2"/>
  </si>
  <si>
    <t>宇　野</t>
    <rPh sb="0" eb="1">
      <t>ウ</t>
    </rPh>
    <rPh sb="2" eb="3">
      <t>ノ</t>
    </rPh>
    <phoneticPr fontId="19"/>
  </si>
  <si>
    <t>昭和43</t>
    <rPh sb="0" eb="2">
      <t>ショウワ</t>
    </rPh>
    <phoneticPr fontId="2"/>
  </si>
  <si>
    <t>平成29</t>
  </si>
  <si>
    <t>８丁目</t>
    <rPh sb="1" eb="3">
      <t>チョウメ</t>
    </rPh>
    <phoneticPr fontId="2"/>
  </si>
  <si>
    <t>平成15</t>
    <rPh sb="0" eb="2">
      <t>ヘイセイ</t>
    </rPh>
    <phoneticPr fontId="2"/>
  </si>
  <si>
    <t>東紅陽台
１丁目</t>
  </si>
  <si>
    <t xml:space="preserve">女 </t>
  </si>
  <si>
    <t>槌ケ原</t>
    <rPh sb="0" eb="1">
      <t>ツチ</t>
    </rPh>
    <rPh sb="2" eb="3">
      <t>ハラ</t>
    </rPh>
    <phoneticPr fontId="2"/>
  </si>
  <si>
    <t>90歳</t>
    <rPh sb="2" eb="3">
      <t>サイ</t>
    </rPh>
    <phoneticPr fontId="2"/>
  </si>
  <si>
    <t>100歳以上</t>
    <rPh sb="3" eb="6">
      <t>サイイジョウ</t>
    </rPh>
    <phoneticPr fontId="2"/>
  </si>
  <si>
    <t>令和4</t>
    <rPh sb="0" eb="2">
      <t>レイワ</t>
    </rPh>
    <phoneticPr fontId="2"/>
  </si>
  <si>
    <t>玉</t>
    <rPh sb="0" eb="1">
      <t>タマ</t>
    </rPh>
    <phoneticPr fontId="19"/>
  </si>
  <si>
    <t>番田</t>
    <rPh sb="0" eb="1">
      <t>バン</t>
    </rPh>
    <rPh sb="1" eb="2">
      <t>タ</t>
    </rPh>
    <phoneticPr fontId="2"/>
  </si>
  <si>
    <t>渋　川</t>
    <rPh sb="0" eb="1">
      <t>シブ</t>
    </rPh>
    <rPh sb="2" eb="3">
      <t>カワ</t>
    </rPh>
    <phoneticPr fontId="2"/>
  </si>
  <si>
    <t>人口</t>
    <rPh sb="0" eb="2">
      <t>ジンコウ</t>
    </rPh>
    <phoneticPr fontId="18"/>
  </si>
  <si>
    <t>昭和24</t>
    <rPh sb="0" eb="2">
      <t>ショウワ</t>
    </rPh>
    <phoneticPr fontId="2"/>
  </si>
  <si>
    <t>昭和30</t>
    <rPh sb="0" eb="2">
      <t>ショウワ</t>
    </rPh>
    <phoneticPr fontId="2"/>
  </si>
  <si>
    <t>大崎</t>
    <rPh sb="0" eb="2">
      <t>オオサキ</t>
    </rPh>
    <phoneticPr fontId="2"/>
  </si>
  <si>
    <t>40～44歳</t>
    <rPh sb="5" eb="6">
      <t>サイ</t>
    </rPh>
    <phoneticPr fontId="2"/>
  </si>
  <si>
    <t>和田</t>
    <rPh sb="0" eb="2">
      <t>ワダ</t>
    </rPh>
    <phoneticPr fontId="2"/>
  </si>
  <si>
    <t>5～9歳</t>
    <rPh sb="3" eb="4">
      <t>サイ</t>
    </rPh>
    <phoneticPr fontId="2"/>
  </si>
  <si>
    <t>日比</t>
    <rPh sb="0" eb="2">
      <t>ヒビ</t>
    </rPh>
    <phoneticPr fontId="2"/>
  </si>
  <si>
    <t>45～49歳</t>
    <rPh sb="5" eb="6">
      <t>サイ</t>
    </rPh>
    <phoneticPr fontId="2"/>
  </si>
  <si>
    <t>７丁目</t>
    <rPh sb="1" eb="3">
      <t>チョウメ</t>
    </rPh>
    <phoneticPr fontId="2"/>
  </si>
  <si>
    <t>見石</t>
    <rPh sb="0" eb="1">
      <t>ミ</t>
    </rPh>
    <rPh sb="1" eb="2">
      <t>イシ</t>
    </rPh>
    <phoneticPr fontId="2"/>
  </si>
  <si>
    <t>山田</t>
    <rPh sb="0" eb="2">
      <t>ヤマダ</t>
    </rPh>
    <phoneticPr fontId="2"/>
  </si>
  <si>
    <t>３丁目</t>
    <rPh sb="1" eb="3">
      <t>チョウメ</t>
    </rPh>
    <phoneticPr fontId="2"/>
  </si>
  <si>
    <t>渋川</t>
    <rPh sb="0" eb="2">
      <t>シブカワ</t>
    </rPh>
    <phoneticPr fontId="2"/>
  </si>
  <si>
    <t>0歳</t>
    <rPh sb="1" eb="2">
      <t>サイ</t>
    </rPh>
    <phoneticPr fontId="2"/>
  </si>
  <si>
    <t>東児</t>
    <rPh sb="0" eb="2">
      <t>トウジ</t>
    </rPh>
    <phoneticPr fontId="2"/>
  </si>
  <si>
    <t>60歳</t>
    <rPh sb="2" eb="3">
      <t>サイ</t>
    </rPh>
    <phoneticPr fontId="2"/>
  </si>
  <si>
    <t>【Ⅰ 人口編】　　1　　地区別人口世帯動態表(令和６年度）</t>
    <rPh sb="23" eb="25">
      <t>レイワ</t>
    </rPh>
    <rPh sb="27" eb="29">
      <t>ヘイネンド</t>
    </rPh>
    <phoneticPr fontId="2"/>
  </si>
  <si>
    <t>総数</t>
    <rPh sb="0" eb="2">
      <t>ソウスウ</t>
    </rPh>
    <phoneticPr fontId="2"/>
  </si>
  <si>
    <t>（各年度3月31日現在）</t>
    <rPh sb="1" eb="4">
      <t>カクネンド</t>
    </rPh>
    <rPh sb="5" eb="6">
      <t>ガツ</t>
    </rPh>
    <rPh sb="9" eb="11">
      <t>ゲンザイ</t>
    </rPh>
    <phoneticPr fontId="2"/>
  </si>
  <si>
    <t>30歳</t>
    <rPh sb="2" eb="3">
      <t>サイ</t>
    </rPh>
    <phoneticPr fontId="2"/>
  </si>
  <si>
    <t>0～4歳</t>
    <rPh sb="3" eb="4">
      <t>サイ</t>
    </rPh>
    <phoneticPr fontId="2"/>
  </si>
  <si>
    <t>昭和21</t>
    <rPh sb="0" eb="2">
      <t>ショウワ</t>
    </rPh>
    <phoneticPr fontId="2"/>
  </si>
  <si>
    <t>　宇野</t>
    <rPh sb="1" eb="3">
      <t>ウノ</t>
    </rPh>
    <phoneticPr fontId="17"/>
  </si>
  <si>
    <t>　田井</t>
    <rPh sb="1" eb="2">
      <t>タ</t>
    </rPh>
    <rPh sb="2" eb="3">
      <t>イ</t>
    </rPh>
    <phoneticPr fontId="17"/>
  </si>
  <si>
    <t>東　児</t>
    <rPh sb="0" eb="1">
      <t>ヒガシ</t>
    </rPh>
    <rPh sb="2" eb="3">
      <t>ジ</t>
    </rPh>
    <phoneticPr fontId="19"/>
  </si>
  <si>
    <t>30～34歳</t>
    <rPh sb="5" eb="6">
      <t>サイ</t>
    </rPh>
    <phoneticPr fontId="2"/>
  </si>
  <si>
    <t>加</t>
  </si>
  <si>
    <t>日比</t>
    <rPh sb="0" eb="2">
      <t>ヒビ</t>
    </rPh>
    <phoneticPr fontId="18"/>
  </si>
  <si>
    <t>その他</t>
    <rPh sb="2" eb="3">
      <t>タ</t>
    </rPh>
    <phoneticPr fontId="18"/>
  </si>
  <si>
    <t>和田</t>
    <rPh sb="0" eb="2">
      <t>ワダ</t>
    </rPh>
    <phoneticPr fontId="18"/>
  </si>
  <si>
    <t>85～89歳</t>
    <rPh sb="5" eb="6">
      <t>サイ</t>
    </rPh>
    <phoneticPr fontId="2"/>
  </si>
  <si>
    <t>令和２年度</t>
    <rPh sb="0" eb="2">
      <t>レイワ</t>
    </rPh>
    <rPh sb="3" eb="5">
      <t>ネンド</t>
    </rPh>
    <phoneticPr fontId="2"/>
  </si>
  <si>
    <t>渋川</t>
    <rPh sb="0" eb="2">
      <t>シブカワ</t>
    </rPh>
    <phoneticPr fontId="18"/>
  </si>
  <si>
    <t>田　井</t>
    <rPh sb="0" eb="1">
      <t>タ</t>
    </rPh>
    <rPh sb="2" eb="3">
      <t>イ</t>
    </rPh>
    <phoneticPr fontId="19"/>
  </si>
  <si>
    <t>100 歳以上</t>
  </si>
  <si>
    <t>八　浜</t>
    <rPh sb="0" eb="1">
      <t>ハチ</t>
    </rPh>
    <rPh sb="2" eb="3">
      <t>ハマ</t>
    </rPh>
    <phoneticPr fontId="19"/>
  </si>
  <si>
    <t xml:space="preserve"> 資料：市民課「住民基本台帳」</t>
  </si>
  <si>
    <t>55～59歳</t>
    <rPh sb="5" eb="6">
      <t>サイ</t>
    </rPh>
    <phoneticPr fontId="2"/>
  </si>
  <si>
    <t>60～64歳</t>
    <rPh sb="5" eb="6">
      <t>サイ</t>
    </rPh>
    <phoneticPr fontId="2"/>
  </si>
  <si>
    <t>90～94歳</t>
    <rPh sb="5" eb="6">
      <t>サイ</t>
    </rPh>
    <phoneticPr fontId="2"/>
  </si>
  <si>
    <t>昭和29</t>
    <rPh sb="0" eb="2">
      <t>ショウワ</t>
    </rPh>
    <phoneticPr fontId="2"/>
  </si>
  <si>
    <t>昭和53</t>
    <rPh sb="0" eb="2">
      <t>ショウワ</t>
    </rPh>
    <phoneticPr fontId="2"/>
  </si>
  <si>
    <t>出生</t>
  </si>
  <si>
    <t>山　田</t>
    <rPh sb="0" eb="1">
      <t>ヤマ</t>
    </rPh>
    <rPh sb="2" eb="3">
      <t>タ</t>
    </rPh>
    <phoneticPr fontId="17"/>
  </si>
  <si>
    <t>波知</t>
    <rPh sb="0" eb="1">
      <t>ナミ</t>
    </rPh>
    <rPh sb="1" eb="2">
      <t>チ</t>
    </rPh>
    <phoneticPr fontId="2"/>
  </si>
  <si>
    <t>昭和52</t>
    <rPh sb="0" eb="2">
      <t>ショウワ</t>
    </rPh>
    <phoneticPr fontId="2"/>
  </si>
  <si>
    <t>65～69歳</t>
    <rPh sb="5" eb="6">
      <t>サイ</t>
    </rPh>
    <phoneticPr fontId="2"/>
  </si>
  <si>
    <t>90～94</t>
  </si>
  <si>
    <t>95～99歳</t>
    <rPh sb="5" eb="6">
      <t>サイ</t>
    </rPh>
    <phoneticPr fontId="2"/>
  </si>
  <si>
    <t>昭和35</t>
    <rPh sb="0" eb="2">
      <t>ショウワ</t>
    </rPh>
    <phoneticPr fontId="2"/>
  </si>
  <si>
    <t>築　港</t>
    <rPh sb="0" eb="1">
      <t>チク</t>
    </rPh>
    <rPh sb="2" eb="3">
      <t>ミナト</t>
    </rPh>
    <phoneticPr fontId="2"/>
  </si>
  <si>
    <t>70～74歳</t>
    <rPh sb="5" eb="6">
      <t>サイ</t>
    </rPh>
    <phoneticPr fontId="2"/>
  </si>
  <si>
    <t>死亡</t>
  </si>
  <si>
    <t>令和４</t>
    <rPh sb="0" eb="2">
      <t>レイワ</t>
    </rPh>
    <phoneticPr fontId="2"/>
  </si>
  <si>
    <t>平成25年度</t>
    <rPh sb="0" eb="2">
      <t>ヘイセイ</t>
    </rPh>
    <rPh sb="4" eb="6">
      <t>ネンド</t>
    </rPh>
    <phoneticPr fontId="11"/>
  </si>
  <si>
    <t>（各年度3月31日現在）</t>
    <rPh sb="1" eb="4">
      <t>カクネンド</t>
    </rPh>
    <phoneticPr fontId="11"/>
  </si>
  <si>
    <t>小島地</t>
    <rPh sb="0" eb="2">
      <t>コジマ</t>
    </rPh>
    <rPh sb="2" eb="3">
      <t>チ</t>
    </rPh>
    <phoneticPr fontId="2"/>
  </si>
  <si>
    <t>生産年齢人口計
(15～64歳)</t>
    <rPh sb="0" eb="2">
      <t>セイサン</t>
    </rPh>
    <rPh sb="2" eb="4">
      <t>ネンレイ</t>
    </rPh>
    <rPh sb="4" eb="6">
      <t>ジンコウ</t>
    </rPh>
    <rPh sb="6" eb="7">
      <t>ケイ</t>
    </rPh>
    <phoneticPr fontId="2"/>
  </si>
  <si>
    <t>平成5</t>
    <rPh sb="0" eb="2">
      <t>ヘイセイ</t>
    </rPh>
    <phoneticPr fontId="2"/>
  </si>
  <si>
    <t>昭和36</t>
    <rPh sb="0" eb="2">
      <t>ショウワ</t>
    </rPh>
    <phoneticPr fontId="2"/>
  </si>
  <si>
    <t>老年人口
(65歳以上)</t>
    <rPh sb="0" eb="2">
      <t>ロウネン</t>
    </rPh>
    <rPh sb="2" eb="4">
      <t>ジンコウ</t>
    </rPh>
    <phoneticPr fontId="2"/>
  </si>
  <si>
    <t>20～24</t>
  </si>
  <si>
    <t>80～84歳</t>
    <rPh sb="5" eb="6">
      <t>サイ</t>
    </rPh>
    <phoneticPr fontId="2"/>
  </si>
  <si>
    <t xml:space="preserve">町名　 </t>
  </si>
  <si>
    <t>現在数</t>
    <rPh sb="0" eb="2">
      <t>ゲンザイ</t>
    </rPh>
    <rPh sb="2" eb="3">
      <t>スウ</t>
    </rPh>
    <phoneticPr fontId="21"/>
  </si>
  <si>
    <t>奥　玉</t>
    <rPh sb="0" eb="1">
      <t>オク</t>
    </rPh>
    <rPh sb="2" eb="3">
      <t>タマ</t>
    </rPh>
    <phoneticPr fontId="2"/>
  </si>
  <si>
    <t>山　田</t>
    <rPh sb="0" eb="1">
      <t>ヤマ</t>
    </rPh>
    <rPh sb="2" eb="3">
      <t>タ</t>
    </rPh>
    <phoneticPr fontId="19"/>
  </si>
  <si>
    <t>玉　原</t>
    <rPh sb="0" eb="1">
      <t>タマ</t>
    </rPh>
    <rPh sb="2" eb="3">
      <t>ハラ</t>
    </rPh>
    <phoneticPr fontId="19"/>
  </si>
  <si>
    <t>平成10</t>
    <rPh sb="0" eb="2">
      <t>ヘイセイ</t>
    </rPh>
    <phoneticPr fontId="2"/>
  </si>
  <si>
    <t>５丁目</t>
    <rPh sb="1" eb="3">
      <t>チョウメ</t>
    </rPh>
    <phoneticPr fontId="2"/>
  </si>
  <si>
    <t>日　比</t>
    <rPh sb="0" eb="1">
      <t>ヒ</t>
    </rPh>
    <rPh sb="2" eb="3">
      <t>ヒ</t>
    </rPh>
    <phoneticPr fontId="19"/>
  </si>
  <si>
    <t>平成11</t>
    <rPh sb="0" eb="2">
      <t>ヘイセイ</t>
    </rPh>
    <phoneticPr fontId="2"/>
  </si>
  <si>
    <t>荘　内</t>
    <rPh sb="0" eb="1">
      <t>ソウ</t>
    </rPh>
    <rPh sb="2" eb="3">
      <t>ウチ</t>
    </rPh>
    <phoneticPr fontId="19"/>
  </si>
  <si>
    <t>年少別人口計</t>
    <rPh sb="0" eb="2">
      <t>ネンショウ</t>
    </rPh>
    <rPh sb="2" eb="3">
      <t>ベツ</t>
    </rPh>
    <rPh sb="3" eb="5">
      <t>ジンコウ</t>
    </rPh>
    <rPh sb="5" eb="6">
      <t>ケイ</t>
    </rPh>
    <phoneticPr fontId="2"/>
  </si>
  <si>
    <t>東七区</t>
    <rPh sb="0" eb="1">
      <t>ヒガシ</t>
    </rPh>
    <rPh sb="1" eb="3">
      <t>シチク</t>
    </rPh>
    <phoneticPr fontId="2"/>
  </si>
  <si>
    <t>　奥玉</t>
    <rPh sb="1" eb="3">
      <t>オクタマ</t>
    </rPh>
    <phoneticPr fontId="2"/>
  </si>
  <si>
    <t>25～29</t>
  </si>
  <si>
    <t>30～34</t>
  </si>
  <si>
    <t>35～39</t>
  </si>
  <si>
    <t>前年同月</t>
    <rPh sb="0" eb="2">
      <t>ゼンネン</t>
    </rPh>
    <rPh sb="2" eb="4">
      <t>ドウゲツ</t>
    </rPh>
    <phoneticPr fontId="21"/>
  </si>
  <si>
    <t>沼</t>
    <rPh sb="0" eb="1">
      <t>ヌマ</t>
    </rPh>
    <phoneticPr fontId="2"/>
  </si>
  <si>
    <t>40～44</t>
  </si>
  <si>
    <t>45～49</t>
  </si>
  <si>
    <t>50～54</t>
  </si>
  <si>
    <t>計</t>
    <rPh sb="0" eb="1">
      <t>ケイ</t>
    </rPh>
    <phoneticPr fontId="18"/>
  </si>
  <si>
    <t xml:space="preserve"> 55～59</t>
  </si>
  <si>
    <t>60～64</t>
  </si>
  <si>
    <t>生産年齢人口計</t>
  </si>
  <si>
    <t>令和元年</t>
    <rPh sb="0" eb="2">
      <t>レイワ</t>
    </rPh>
    <rPh sb="2" eb="4">
      <t>ガンネン</t>
    </rPh>
    <phoneticPr fontId="2"/>
  </si>
  <si>
    <t>65～69</t>
  </si>
  <si>
    <t>昭和19</t>
    <rPh sb="0" eb="2">
      <t>ショウワ</t>
    </rPh>
    <phoneticPr fontId="2"/>
  </si>
  <si>
    <t>荘内村・八浜町合併</t>
    <rPh sb="0" eb="2">
      <t>ショウナイ</t>
    </rPh>
    <rPh sb="2" eb="3">
      <t>ソン</t>
    </rPh>
    <rPh sb="4" eb="5">
      <t>ハチ</t>
    </rPh>
    <rPh sb="5" eb="6">
      <t>ハマ</t>
    </rPh>
    <rPh sb="6" eb="7">
      <t>マチ</t>
    </rPh>
    <rPh sb="7" eb="9">
      <t>ガッペイ</t>
    </rPh>
    <phoneticPr fontId="2"/>
  </si>
  <si>
    <t>70～74</t>
  </si>
  <si>
    <t>【Ⅰ 人口編】　　2　　年齢別男女別人口(令和６年度）</t>
    <rPh sb="12" eb="14">
      <t>ネンレイ</t>
    </rPh>
    <rPh sb="14" eb="15">
      <t>ベツ</t>
    </rPh>
    <rPh sb="15" eb="17">
      <t>ダンジョ</t>
    </rPh>
    <rPh sb="17" eb="18">
      <t>ベツ</t>
    </rPh>
    <rPh sb="18" eb="20">
      <t>ジンコウ</t>
    </rPh>
    <rPh sb="21" eb="23">
      <t>レイワ</t>
    </rPh>
    <rPh sb="25" eb="27">
      <t>ヘイネンド</t>
    </rPh>
    <phoneticPr fontId="19"/>
  </si>
  <si>
    <t>　八浜町大崎、八浜町八浜、八浜町波知、八浜町見石、東七区、南七区</t>
    <rPh sb="1" eb="2">
      <t>ハチ</t>
    </rPh>
    <rPh sb="2" eb="3">
      <t>ハマ</t>
    </rPh>
    <rPh sb="3" eb="4">
      <t>マチ</t>
    </rPh>
    <rPh sb="4" eb="6">
      <t>オオサキ</t>
    </rPh>
    <rPh sb="7" eb="8">
      <t>ハチ</t>
    </rPh>
    <rPh sb="8" eb="9">
      <t>ハマ</t>
    </rPh>
    <rPh sb="9" eb="10">
      <t>マチ</t>
    </rPh>
    <rPh sb="10" eb="11">
      <t>ハチ</t>
    </rPh>
    <rPh sb="11" eb="12">
      <t>ハマ</t>
    </rPh>
    <rPh sb="13" eb="14">
      <t>ハチ</t>
    </rPh>
    <rPh sb="14" eb="15">
      <t>ハマ</t>
    </rPh>
    <rPh sb="15" eb="16">
      <t>マチ</t>
    </rPh>
    <rPh sb="16" eb="17">
      <t>ハ</t>
    </rPh>
    <rPh sb="17" eb="18">
      <t>チ</t>
    </rPh>
    <rPh sb="19" eb="20">
      <t>ハチ</t>
    </rPh>
    <rPh sb="20" eb="21">
      <t>ハマ</t>
    </rPh>
    <rPh sb="21" eb="22">
      <t>マチ</t>
    </rPh>
    <rPh sb="22" eb="23">
      <t>ミ</t>
    </rPh>
    <rPh sb="23" eb="24">
      <t>イシ</t>
    </rPh>
    <rPh sb="25" eb="26">
      <t>ヒガシ</t>
    </rPh>
    <rPh sb="26" eb="28">
      <t>シチク</t>
    </rPh>
    <rPh sb="29" eb="30">
      <t>ミナミ</t>
    </rPh>
    <rPh sb="30" eb="32">
      <t>シチク</t>
    </rPh>
    <phoneticPr fontId="17"/>
  </si>
  <si>
    <t xml:space="preserve">男 </t>
  </si>
  <si>
    <t>75～79</t>
  </si>
  <si>
    <t>　山田、東野崎、沼、後閑、大藪</t>
    <rPh sb="1" eb="3">
      <t>ヤマダ</t>
    </rPh>
    <rPh sb="4" eb="5">
      <t>ヒガシ</t>
    </rPh>
    <rPh sb="5" eb="7">
      <t>ノザキ</t>
    </rPh>
    <rPh sb="8" eb="9">
      <t>ヌマ</t>
    </rPh>
    <rPh sb="10" eb="12">
      <t>ゴカン</t>
    </rPh>
    <rPh sb="13" eb="15">
      <t>オオヤブ</t>
    </rPh>
    <phoneticPr fontId="17"/>
  </si>
  <si>
    <t>80～84</t>
  </si>
  <si>
    <t>85～89</t>
  </si>
  <si>
    <t>昭和51</t>
    <rPh sb="0" eb="2">
      <t>ショウワ</t>
    </rPh>
    <phoneticPr fontId="2"/>
  </si>
  <si>
    <t>95～99</t>
  </si>
  <si>
    <t>年　　度</t>
    <rPh sb="0" eb="1">
      <t>ネン</t>
    </rPh>
    <rPh sb="3" eb="4">
      <t>ド</t>
    </rPh>
    <phoneticPr fontId="2"/>
  </si>
  <si>
    <t>木目</t>
    <rPh sb="0" eb="2">
      <t>キメ</t>
    </rPh>
    <phoneticPr fontId="2"/>
  </si>
  <si>
    <t>用吉</t>
    <rPh sb="0" eb="1">
      <t>ヨウ</t>
    </rPh>
    <rPh sb="1" eb="2">
      <t>キチ</t>
    </rPh>
    <phoneticPr fontId="2"/>
  </si>
  <si>
    <t>平成7</t>
    <rPh sb="0" eb="2">
      <t>ヘイセイ</t>
    </rPh>
    <phoneticPr fontId="2"/>
  </si>
  <si>
    <t>転出</t>
    <rPh sb="0" eb="2">
      <t>テンシュツ</t>
    </rPh>
    <phoneticPr fontId="18"/>
  </si>
  <si>
    <t>老年人口計</t>
  </si>
  <si>
    <t>年　度</t>
    <rPh sb="0" eb="1">
      <t>ネン</t>
    </rPh>
    <rPh sb="2" eb="3">
      <t>ド</t>
    </rPh>
    <phoneticPr fontId="2"/>
  </si>
  <si>
    <t>総人口</t>
    <rPh sb="0" eb="3">
      <t>ソウジンコウ</t>
    </rPh>
    <phoneticPr fontId="2"/>
  </si>
  <si>
    <t>６丁目</t>
    <rPh sb="1" eb="3">
      <t>チョウメ</t>
    </rPh>
    <phoneticPr fontId="2"/>
  </si>
  <si>
    <t>自然動態</t>
  </si>
  <si>
    <t>奥玉</t>
    <rPh sb="0" eb="2">
      <t>オクタマ</t>
    </rPh>
    <phoneticPr fontId="18"/>
  </si>
  <si>
    <t>昭和31</t>
    <rPh sb="0" eb="2">
      <t>ショウワ</t>
    </rPh>
    <phoneticPr fontId="2"/>
  </si>
  <si>
    <t>区分</t>
    <rPh sb="0" eb="2">
      <t>クブン</t>
    </rPh>
    <phoneticPr fontId="18"/>
  </si>
  <si>
    <t>昭和32</t>
    <rPh sb="0" eb="2">
      <t>ショウワ</t>
    </rPh>
    <phoneticPr fontId="2"/>
  </si>
  <si>
    <t>昭和33</t>
    <rPh sb="0" eb="2">
      <t>ショウワ</t>
    </rPh>
    <phoneticPr fontId="2"/>
  </si>
  <si>
    <t>田井</t>
    <rPh sb="0" eb="2">
      <t>タイ</t>
    </rPh>
    <phoneticPr fontId="18"/>
  </si>
  <si>
    <t>昭和34</t>
    <rPh sb="0" eb="2">
      <t>ショウワ</t>
    </rPh>
    <phoneticPr fontId="2"/>
  </si>
  <si>
    <t>昭和37</t>
    <rPh sb="0" eb="2">
      <t>ショウワ</t>
    </rPh>
    <phoneticPr fontId="2"/>
  </si>
  <si>
    <t>昭和39</t>
    <rPh sb="0" eb="2">
      <t>ショウワ</t>
    </rPh>
    <phoneticPr fontId="2"/>
  </si>
  <si>
    <t>（各年度3月31日現在）</t>
    <rPh sb="1" eb="4">
      <t>カクネンド</t>
    </rPh>
    <rPh sb="5" eb="6">
      <t>ガツ</t>
    </rPh>
    <rPh sb="8" eb="9">
      <t>ジツ</t>
    </rPh>
    <rPh sb="9" eb="11">
      <t>ゲンザイ</t>
    </rPh>
    <phoneticPr fontId="2"/>
  </si>
  <si>
    <t>5～9</t>
  </si>
  <si>
    <t>昭和40</t>
    <rPh sb="0" eb="2">
      <t>ショウワ</t>
    </rPh>
    <phoneticPr fontId="2"/>
  </si>
  <si>
    <t>八浜</t>
    <rPh sb="0" eb="2">
      <t>ハチハマ</t>
    </rPh>
    <phoneticPr fontId="18"/>
  </si>
  <si>
    <t>昭和41</t>
    <rPh sb="0" eb="2">
      <t>ショウワ</t>
    </rPh>
    <phoneticPr fontId="2"/>
  </si>
  <si>
    <t>広岡</t>
    <rPh sb="0" eb="2">
      <t>ヒロオカ</t>
    </rPh>
    <phoneticPr fontId="2"/>
  </si>
  <si>
    <t>４丁目</t>
    <rPh sb="1" eb="3">
      <t>チョウメ</t>
    </rPh>
    <phoneticPr fontId="2"/>
  </si>
  <si>
    <t>昭和42</t>
    <rPh sb="0" eb="2">
      <t>ショウワ</t>
    </rPh>
    <phoneticPr fontId="2"/>
  </si>
  <si>
    <t>昭和44</t>
    <rPh sb="0" eb="2">
      <t>ショウワ</t>
    </rPh>
    <phoneticPr fontId="2"/>
  </si>
  <si>
    <t>令和6</t>
    <rPh sb="0" eb="2">
      <t>レイワ</t>
    </rPh>
    <phoneticPr fontId="2"/>
  </si>
  <si>
    <t>昭和59</t>
    <rPh sb="0" eb="2">
      <t>ショウワ</t>
    </rPh>
    <phoneticPr fontId="2"/>
  </si>
  <si>
    <t>昭和45</t>
    <rPh sb="0" eb="2">
      <t>ショウワ</t>
    </rPh>
    <phoneticPr fontId="2"/>
  </si>
  <si>
    <t>10～14</t>
  </si>
  <si>
    <t>昭和46</t>
    <rPh sb="0" eb="2">
      <t>ショウワ</t>
    </rPh>
    <phoneticPr fontId="2"/>
  </si>
  <si>
    <t>昭和47</t>
    <rPh sb="0" eb="2">
      <t>ショウワ</t>
    </rPh>
    <phoneticPr fontId="2"/>
  </si>
  <si>
    <t>人口密度について、平成12年度以前は面積データが残っていないため推定値としている。</t>
    <rPh sb="0" eb="2">
      <t>ジンコウ</t>
    </rPh>
    <rPh sb="2" eb="4">
      <t>ミツド</t>
    </rPh>
    <rPh sb="9" eb="11">
      <t>ヘイセイ</t>
    </rPh>
    <rPh sb="13" eb="15">
      <t>ネンド</t>
    </rPh>
    <rPh sb="15" eb="17">
      <t>イゼン</t>
    </rPh>
    <rPh sb="18" eb="20">
      <t>メンセキ</t>
    </rPh>
    <rPh sb="24" eb="25">
      <t>ノコ</t>
    </rPh>
    <rPh sb="32" eb="34">
      <t>スイテイ</t>
    </rPh>
    <rPh sb="34" eb="35">
      <t>チ</t>
    </rPh>
    <phoneticPr fontId="2"/>
  </si>
  <si>
    <t>昭和48</t>
    <rPh sb="0" eb="2">
      <t>ショウワ</t>
    </rPh>
    <phoneticPr fontId="2"/>
  </si>
  <si>
    <t>昭和50</t>
    <rPh sb="0" eb="2">
      <t>ショウワ</t>
    </rPh>
    <phoneticPr fontId="2"/>
  </si>
  <si>
    <t>転　　　　出</t>
    <rPh sb="0" eb="1">
      <t>テン</t>
    </rPh>
    <rPh sb="5" eb="6">
      <t>デ</t>
    </rPh>
    <phoneticPr fontId="20"/>
  </si>
  <si>
    <t>昭和54</t>
    <rPh sb="0" eb="2">
      <t>ショウワ</t>
    </rPh>
    <phoneticPr fontId="2"/>
  </si>
  <si>
    <t>山田</t>
    <rPh sb="0" eb="2">
      <t>ヤマダ</t>
    </rPh>
    <phoneticPr fontId="18"/>
  </si>
  <si>
    <t>　築港</t>
    <rPh sb="1" eb="3">
      <t>チッコウ</t>
    </rPh>
    <phoneticPr fontId="2"/>
  </si>
  <si>
    <t xml:space="preserve"> </t>
  </si>
  <si>
    <t>県内</t>
    <rPh sb="0" eb="2">
      <t>ケンナイ</t>
    </rPh>
    <phoneticPr fontId="20"/>
  </si>
  <si>
    <t>昭和18</t>
    <rPh sb="0" eb="2">
      <t>ショウワ</t>
    </rPh>
    <phoneticPr fontId="2"/>
  </si>
  <si>
    <t>昭和55</t>
    <rPh sb="0" eb="2">
      <t>ショウワ</t>
    </rPh>
    <phoneticPr fontId="2"/>
  </si>
  <si>
    <t>昭和56</t>
    <rPh sb="0" eb="2">
      <t>ショウワ</t>
    </rPh>
    <phoneticPr fontId="2"/>
  </si>
  <si>
    <t>昭和57</t>
    <rPh sb="0" eb="2">
      <t>ショウワ</t>
    </rPh>
    <phoneticPr fontId="2"/>
  </si>
  <si>
    <t>昭和60</t>
    <rPh sb="0" eb="2">
      <t>ショウワ</t>
    </rPh>
    <phoneticPr fontId="2"/>
  </si>
  <si>
    <t>昭和61</t>
    <rPh sb="0" eb="2">
      <t>ショウワ</t>
    </rPh>
    <phoneticPr fontId="2"/>
  </si>
  <si>
    <t>昭和62</t>
    <rPh sb="0" eb="2">
      <t>ショウワ</t>
    </rPh>
    <phoneticPr fontId="2"/>
  </si>
  <si>
    <t>東田井地</t>
    <rPh sb="0" eb="1">
      <t>ヒガシ</t>
    </rPh>
    <rPh sb="1" eb="2">
      <t>タ</t>
    </rPh>
    <rPh sb="2" eb="3">
      <t>イ</t>
    </rPh>
    <rPh sb="3" eb="4">
      <t>チ</t>
    </rPh>
    <phoneticPr fontId="2"/>
  </si>
  <si>
    <t>昭和63</t>
    <rPh sb="0" eb="2">
      <t>ショウワ</t>
    </rPh>
    <phoneticPr fontId="2"/>
  </si>
  <si>
    <t>４丁目</t>
    <rPh sb="1" eb="3">
      <t>チョウメ</t>
    </rPh>
    <phoneticPr fontId="11"/>
  </si>
  <si>
    <t>資料：市民課「住民基本台帳」</t>
    <rPh sb="3" eb="5">
      <t>シミン</t>
    </rPh>
    <rPh sb="5" eb="6">
      <t>カ</t>
    </rPh>
    <rPh sb="7" eb="9">
      <t>ジュウミン</t>
    </rPh>
    <rPh sb="9" eb="11">
      <t>キホン</t>
    </rPh>
    <rPh sb="11" eb="13">
      <t>ダイチョウ</t>
    </rPh>
    <phoneticPr fontId="2"/>
  </si>
  <si>
    <t>平成元年</t>
    <rPh sb="0" eb="2">
      <t>ヘイセイ</t>
    </rPh>
    <rPh sb="2" eb="4">
      <t>ガンネン</t>
    </rPh>
    <phoneticPr fontId="2"/>
  </si>
  <si>
    <r>
      <t xml:space="preserve">人口密度
</t>
    </r>
    <r>
      <rPr>
        <sz val="10"/>
        <color theme="1"/>
        <rFont val="ＭＳ Ｐゴシック"/>
      </rPr>
      <t>（1km</t>
    </r>
    <r>
      <rPr>
        <vertAlign val="superscript"/>
        <sz val="10"/>
        <color theme="1"/>
        <rFont val="ＭＳ Ｐゴシック"/>
      </rPr>
      <t>2</t>
    </r>
    <r>
      <rPr>
        <sz val="10"/>
        <color theme="1"/>
        <rFont val="ＭＳ Ｐゴシック"/>
      </rPr>
      <t>当たり）</t>
    </r>
    <rPh sb="0" eb="2">
      <t>ジンコウ</t>
    </rPh>
    <rPh sb="2" eb="4">
      <t>ミツド</t>
    </rPh>
    <rPh sb="10" eb="11">
      <t>ア</t>
    </rPh>
    <phoneticPr fontId="19"/>
  </si>
  <si>
    <t>平成2</t>
    <rPh sb="0" eb="2">
      <t>ヘイセイ</t>
    </rPh>
    <phoneticPr fontId="2"/>
  </si>
  <si>
    <t>平成3</t>
    <rPh sb="0" eb="2">
      <t>ヘイセイ</t>
    </rPh>
    <phoneticPr fontId="2"/>
  </si>
  <si>
    <t>平成25</t>
    <rPh sb="0" eb="2">
      <t>ヘイセイ</t>
    </rPh>
    <phoneticPr fontId="2"/>
  </si>
  <si>
    <t>女</t>
    <rPh sb="0" eb="1">
      <t>ジョ</t>
    </rPh>
    <phoneticPr fontId="18"/>
  </si>
  <si>
    <t>昭和25</t>
    <rPh sb="0" eb="2">
      <t>ショウワ</t>
    </rPh>
    <phoneticPr fontId="2"/>
  </si>
  <si>
    <t>平成30</t>
    <rPh sb="0" eb="2">
      <t>ヘイセイ</t>
    </rPh>
    <phoneticPr fontId="2"/>
  </si>
  <si>
    <t>平成4</t>
    <rPh sb="0" eb="2">
      <t>ヘイセイ</t>
    </rPh>
    <phoneticPr fontId="2"/>
  </si>
  <si>
    <t>平成6</t>
    <rPh sb="0" eb="2">
      <t>ヘイセイ</t>
    </rPh>
    <phoneticPr fontId="2"/>
  </si>
  <si>
    <t>長尾</t>
    <rPh sb="0" eb="2">
      <t>ナガオ</t>
    </rPh>
    <phoneticPr fontId="2"/>
  </si>
  <si>
    <t>総   数</t>
    <rPh sb="0" eb="1">
      <t>ソウ</t>
    </rPh>
    <rPh sb="4" eb="5">
      <t>スウ</t>
    </rPh>
    <phoneticPr fontId="2"/>
  </si>
  <si>
    <t>平成8</t>
    <rPh sb="0" eb="2">
      <t>ヘイセイ</t>
    </rPh>
    <phoneticPr fontId="2"/>
  </si>
  <si>
    <t>平成9</t>
    <rPh sb="0" eb="2">
      <t>ヘイセイ</t>
    </rPh>
    <phoneticPr fontId="2"/>
  </si>
  <si>
    <t>平成23</t>
    <rPh sb="0" eb="2">
      <t>ヘイセイ</t>
    </rPh>
    <phoneticPr fontId="2"/>
  </si>
  <si>
    <t>平成12</t>
    <rPh sb="0" eb="2">
      <t>ヘイセイ</t>
    </rPh>
    <phoneticPr fontId="2"/>
  </si>
  <si>
    <t>平成13</t>
    <rPh sb="0" eb="2">
      <t>ヘイセイ</t>
    </rPh>
    <phoneticPr fontId="2"/>
  </si>
  <si>
    <t>令和４年度</t>
    <rPh sb="0" eb="2">
      <t>レイワ</t>
    </rPh>
    <rPh sb="3" eb="5">
      <t>ネンド</t>
    </rPh>
    <phoneticPr fontId="2"/>
  </si>
  <si>
    <t>２丁目</t>
    <rPh sb="1" eb="3">
      <t>チョウメ</t>
    </rPh>
    <phoneticPr fontId="2"/>
  </si>
  <si>
    <t>令和２</t>
  </si>
  <si>
    <t>平成14</t>
    <rPh sb="0" eb="2">
      <t>ヘイセイ</t>
    </rPh>
    <phoneticPr fontId="2"/>
  </si>
  <si>
    <t>滝</t>
    <rPh sb="0" eb="1">
      <t>タキ</t>
    </rPh>
    <phoneticPr fontId="2"/>
  </si>
  <si>
    <t>玉原</t>
    <rPh sb="0" eb="2">
      <t>タマハラ</t>
    </rPh>
    <phoneticPr fontId="18"/>
  </si>
  <si>
    <t>平成16</t>
    <rPh sb="0" eb="2">
      <t>ヘイセイ</t>
    </rPh>
    <phoneticPr fontId="2"/>
  </si>
  <si>
    <t>永井</t>
    <rPh sb="0" eb="2">
      <t>ナガイ</t>
    </rPh>
    <phoneticPr fontId="2"/>
  </si>
  <si>
    <t>平成17</t>
    <rPh sb="0" eb="2">
      <t>ヘイセイ</t>
    </rPh>
    <phoneticPr fontId="2"/>
  </si>
  <si>
    <t>平成18</t>
    <rPh sb="0" eb="2">
      <t>ヘイセイ</t>
    </rPh>
    <phoneticPr fontId="2"/>
  </si>
  <si>
    <t>死亡</t>
    <rPh sb="0" eb="2">
      <t>シボウ</t>
    </rPh>
    <phoneticPr fontId="18"/>
  </si>
  <si>
    <t>平成19</t>
    <rPh sb="0" eb="2">
      <t>ヘイセイ</t>
    </rPh>
    <phoneticPr fontId="2"/>
  </si>
  <si>
    <t>ｄ</t>
  </si>
  <si>
    <t>平成20</t>
    <rPh sb="0" eb="2">
      <t>ヘイセイ</t>
    </rPh>
    <phoneticPr fontId="2"/>
  </si>
  <si>
    <t>平成21</t>
    <rPh sb="0" eb="2">
      <t>ヘイセイ</t>
    </rPh>
    <phoneticPr fontId="2"/>
  </si>
  <si>
    <t>梶岡</t>
    <rPh sb="0" eb="2">
      <t>カジオカ</t>
    </rPh>
    <phoneticPr fontId="2"/>
  </si>
  <si>
    <t>平成22</t>
    <rPh sb="0" eb="2">
      <t>ヘイセイ</t>
    </rPh>
    <phoneticPr fontId="2"/>
  </si>
  <si>
    <t>該　当　地　域</t>
    <rPh sb="0" eb="1">
      <t>ガイ</t>
    </rPh>
    <rPh sb="2" eb="3">
      <t>トウ</t>
    </rPh>
    <rPh sb="4" eb="5">
      <t>チ</t>
    </rPh>
    <rPh sb="6" eb="7">
      <t>イキ</t>
    </rPh>
    <phoneticPr fontId="17"/>
  </si>
  <si>
    <t>平成24</t>
    <rPh sb="0" eb="2">
      <t>ヘイセイ</t>
    </rPh>
    <phoneticPr fontId="2"/>
  </si>
  <si>
    <t xml:space="preserve">人口 </t>
  </si>
  <si>
    <t>地区割について</t>
    <rPh sb="0" eb="2">
      <t>チク</t>
    </rPh>
    <rPh sb="2" eb="3">
      <t>ワリ</t>
    </rPh>
    <phoneticPr fontId="17"/>
  </si>
  <si>
    <t>田　井</t>
    <rPh sb="0" eb="1">
      <t>タ</t>
    </rPh>
    <rPh sb="2" eb="3">
      <t>イ</t>
    </rPh>
    <phoneticPr fontId="17"/>
  </si>
  <si>
    <t xml:space="preserve">総増減数 </t>
    <rPh sb="0" eb="1">
      <t>ソウ</t>
    </rPh>
    <rPh sb="3" eb="4">
      <t>スウ</t>
    </rPh>
    <phoneticPr fontId="11"/>
  </si>
  <si>
    <t>玉</t>
    <rPh sb="0" eb="1">
      <t>タマ</t>
    </rPh>
    <phoneticPr fontId="17"/>
  </si>
  <si>
    <t>　玉</t>
    <rPh sb="1" eb="2">
      <t>タマ</t>
    </rPh>
    <phoneticPr fontId="17"/>
  </si>
  <si>
    <t>地区</t>
    <rPh sb="0" eb="2">
      <t>チク</t>
    </rPh>
    <phoneticPr fontId="18"/>
  </si>
  <si>
    <t>昭和16</t>
    <rPh sb="0" eb="2">
      <t>ショウワ</t>
    </rPh>
    <phoneticPr fontId="2"/>
  </si>
  <si>
    <t>備　考</t>
    <rPh sb="0" eb="1">
      <t>ソナエ</t>
    </rPh>
    <rPh sb="2" eb="3">
      <t>コウ</t>
    </rPh>
    <phoneticPr fontId="19"/>
  </si>
  <si>
    <t>玉　原</t>
    <rPh sb="0" eb="1">
      <t>タマ</t>
    </rPh>
    <rPh sb="2" eb="3">
      <t>ハラ</t>
    </rPh>
    <phoneticPr fontId="17"/>
  </si>
  <si>
    <t>　玉原</t>
    <rPh sb="1" eb="2">
      <t>タマ</t>
    </rPh>
    <rPh sb="2" eb="3">
      <t>ハラ</t>
    </rPh>
    <phoneticPr fontId="17"/>
  </si>
  <si>
    <t>和　田</t>
    <rPh sb="0" eb="1">
      <t>ワ</t>
    </rPh>
    <rPh sb="2" eb="3">
      <t>タ</t>
    </rPh>
    <phoneticPr fontId="17"/>
  </si>
  <si>
    <t>日　比</t>
    <rPh sb="0" eb="1">
      <t>ヒ</t>
    </rPh>
    <rPh sb="2" eb="3">
      <t>ヒ</t>
    </rPh>
    <phoneticPr fontId="17"/>
  </si>
  <si>
    <t>　渋川</t>
    <rPh sb="1" eb="3">
      <t>シブカワ</t>
    </rPh>
    <phoneticPr fontId="2"/>
  </si>
  <si>
    <t>人　口</t>
    <rPh sb="0" eb="1">
      <t>ヒト</t>
    </rPh>
    <rPh sb="2" eb="3">
      <t>クチ</t>
    </rPh>
    <phoneticPr fontId="2"/>
  </si>
  <si>
    <t>八　浜</t>
    <rPh sb="0" eb="1">
      <t>ハチ</t>
    </rPh>
    <rPh sb="2" eb="3">
      <t>ハマ</t>
    </rPh>
    <phoneticPr fontId="17"/>
  </si>
  <si>
    <t>東　児</t>
    <rPh sb="0" eb="1">
      <t>ヒガシ</t>
    </rPh>
    <rPh sb="2" eb="3">
      <t>ジ</t>
    </rPh>
    <phoneticPr fontId="17"/>
  </si>
  <si>
    <t>東児町合併</t>
    <rPh sb="0" eb="2">
      <t>トウジ</t>
    </rPh>
    <rPh sb="2" eb="3">
      <t>マチ</t>
    </rPh>
    <rPh sb="3" eb="5">
      <t>ガッペイ</t>
    </rPh>
    <phoneticPr fontId="2"/>
  </si>
  <si>
    <t>（単位：人）</t>
  </si>
  <si>
    <t xml:space="preserve">増　減 </t>
  </si>
  <si>
    <t>上山坂</t>
    <rPh sb="0" eb="2">
      <t>ウエヤマ</t>
    </rPh>
    <rPh sb="2" eb="3">
      <t>サカ</t>
    </rPh>
    <phoneticPr fontId="2"/>
  </si>
  <si>
    <t>昭和15</t>
    <rPh sb="0" eb="2">
      <t>ショウワ</t>
    </rPh>
    <phoneticPr fontId="2"/>
  </si>
  <si>
    <t>総数</t>
  </si>
  <si>
    <t xml:space="preserve">総    数　 </t>
  </si>
  <si>
    <t>田井</t>
    <rPh sb="0" eb="1">
      <t>タ</t>
    </rPh>
    <rPh sb="1" eb="2">
      <t>イ</t>
    </rPh>
    <phoneticPr fontId="11"/>
  </si>
  <si>
    <t>※</t>
  </si>
  <si>
    <t>１丁目</t>
    <rPh sb="1" eb="3">
      <t>チョウメ</t>
    </rPh>
    <phoneticPr fontId="11"/>
  </si>
  <si>
    <t>資料：市民課「住民基本台帳」</t>
  </si>
  <si>
    <t>１丁目</t>
    <rPh sb="1" eb="3">
      <t>チョウメ</t>
    </rPh>
    <phoneticPr fontId="2"/>
  </si>
  <si>
    <t>令和5</t>
    <rPh sb="0" eb="2">
      <t>レイワ</t>
    </rPh>
    <phoneticPr fontId="2"/>
  </si>
  <si>
    <t>増減</t>
    <rPh sb="0" eb="2">
      <t>ゾウゲン</t>
    </rPh>
    <phoneticPr fontId="21"/>
  </si>
  <si>
    <t>平成28</t>
    <rPh sb="0" eb="2">
      <t>ヘイセイ</t>
    </rPh>
    <phoneticPr fontId="2"/>
  </si>
  <si>
    <t>御崎</t>
    <rPh sb="0" eb="1">
      <t>オ</t>
    </rPh>
    <rPh sb="1" eb="2">
      <t>サキ</t>
    </rPh>
    <phoneticPr fontId="2"/>
  </si>
  <si>
    <t>向日比</t>
    <rPh sb="0" eb="1">
      <t>ムカイ</t>
    </rPh>
    <rPh sb="1" eb="3">
      <t>ヒビ</t>
    </rPh>
    <phoneticPr fontId="2"/>
  </si>
  <si>
    <t>深井町</t>
    <rPh sb="0" eb="2">
      <t>フカイ</t>
    </rPh>
    <rPh sb="2" eb="3">
      <t>マチ</t>
    </rPh>
    <phoneticPr fontId="2"/>
  </si>
  <si>
    <t>明神町</t>
    <rPh sb="0" eb="2">
      <t>ミョウジン</t>
    </rPh>
    <rPh sb="2" eb="3">
      <t>マチ</t>
    </rPh>
    <phoneticPr fontId="2"/>
  </si>
  <si>
    <t>減</t>
    <rPh sb="0" eb="1">
      <t>ゲン</t>
    </rPh>
    <phoneticPr fontId="18"/>
  </si>
  <si>
    <t>大藪</t>
    <rPh sb="0" eb="2">
      <t>オオヤブ</t>
    </rPh>
    <phoneticPr fontId="2"/>
  </si>
  <si>
    <t>東高崎</t>
    <rPh sb="0" eb="1">
      <t>ヒガシ</t>
    </rPh>
    <rPh sb="1" eb="3">
      <t>タカサキ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</si>
  <si>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</si>
  <si>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迫間</t>
    <rPh sb="0" eb="1">
      <t>ハク</t>
    </rPh>
    <rPh sb="1" eb="2">
      <t>マ</t>
    </rPh>
    <phoneticPr fontId="2"/>
  </si>
  <si>
    <t>転居</t>
    <rPh sb="0" eb="2">
      <t>テンキョ</t>
    </rPh>
    <phoneticPr fontId="18"/>
  </si>
  <si>
    <t>下山坂</t>
    <rPh sb="0" eb="2">
      <t>シモヤマ</t>
    </rPh>
    <rPh sb="2" eb="3">
      <t>サカ</t>
    </rPh>
    <phoneticPr fontId="2"/>
  </si>
  <si>
    <t>注）日本人・外国人の合計です。</t>
    <rPh sb="0" eb="1">
      <t>チュウ</t>
    </rPh>
    <rPh sb="2" eb="5">
      <t>ニホンジン</t>
    </rPh>
    <rPh sb="6" eb="9">
      <t>ガイコクジン</t>
    </rPh>
    <rPh sb="10" eb="12">
      <t>ゴウケイ</t>
    </rPh>
    <phoneticPr fontId="21"/>
  </si>
  <si>
    <t>北方</t>
    <rPh sb="0" eb="2">
      <t>キタカタ</t>
    </rPh>
    <phoneticPr fontId="2"/>
  </si>
  <si>
    <t>総  数</t>
    <rPh sb="0" eb="1">
      <t>ソウ</t>
    </rPh>
    <rPh sb="3" eb="4">
      <t>スウ</t>
    </rPh>
    <phoneticPr fontId="2"/>
  </si>
  <si>
    <t>石島</t>
    <rPh sb="0" eb="1">
      <t>イシ</t>
    </rPh>
    <rPh sb="1" eb="2">
      <t>シマ</t>
    </rPh>
    <phoneticPr fontId="2"/>
  </si>
  <si>
    <t>令和元年度</t>
    <rPh sb="0" eb="2">
      <t>レイワ</t>
    </rPh>
    <rPh sb="2" eb="5">
      <t>ガンネンド</t>
    </rPh>
    <phoneticPr fontId="11"/>
  </si>
  <si>
    <t>　　平成24年以後は外国人も含む。</t>
    <rPh sb="2" eb="4">
      <t>ヘイセイ</t>
    </rPh>
    <rPh sb="6" eb="7">
      <t>ネン</t>
    </rPh>
    <rPh sb="7" eb="9">
      <t>イゴ</t>
    </rPh>
    <rPh sb="10" eb="12">
      <t>ガイコク</t>
    </rPh>
    <rPh sb="12" eb="13">
      <t>ジン</t>
    </rPh>
    <rPh sb="14" eb="15">
      <t>フク</t>
    </rPh>
    <phoneticPr fontId="11"/>
  </si>
  <si>
    <t>七区編入</t>
    <rPh sb="0" eb="1">
      <t>シチ</t>
    </rPh>
    <rPh sb="1" eb="2">
      <t>ク</t>
    </rPh>
    <rPh sb="2" eb="4">
      <t>ヘンニュウ</t>
    </rPh>
    <phoneticPr fontId="2"/>
  </si>
  <si>
    <t>【Ⅰ 人口編】　　5　　世帯数と人口の推移</t>
    <rPh sb="12" eb="15">
      <t>セタイスウ</t>
    </rPh>
    <rPh sb="16" eb="18">
      <t>ジンコウ</t>
    </rPh>
    <rPh sb="19" eb="21">
      <t>スイイ</t>
    </rPh>
    <phoneticPr fontId="19"/>
  </si>
  <si>
    <t>荘内</t>
    <rPh sb="0" eb="2">
      <t>ショウナイ</t>
    </rPh>
    <phoneticPr fontId="18"/>
  </si>
  <si>
    <t>世帯数</t>
    <rPh sb="0" eb="3">
      <t>セタイスウ</t>
    </rPh>
    <phoneticPr fontId="21"/>
  </si>
  <si>
    <t>【Ⅰ 人口編】　　7　　町（丁）別世帯数及び人口の推移</t>
    <rPh sb="12" eb="13">
      <t>マチ</t>
    </rPh>
    <rPh sb="14" eb="15">
      <t>チョウ</t>
    </rPh>
    <rPh sb="16" eb="17">
      <t>ベツ</t>
    </rPh>
    <rPh sb="17" eb="20">
      <t>セタイスウ</t>
    </rPh>
    <rPh sb="20" eb="21">
      <t>オヨ</t>
    </rPh>
    <rPh sb="22" eb="24">
      <t>ジンコウ</t>
    </rPh>
    <rPh sb="25" eb="27">
      <t>スイイ</t>
    </rPh>
    <phoneticPr fontId="11"/>
  </si>
  <si>
    <t>区分</t>
  </si>
  <si>
    <t>0～4</t>
  </si>
  <si>
    <t>昭和27</t>
    <rPh sb="0" eb="2">
      <t>ショウワ</t>
    </rPh>
    <phoneticPr fontId="2"/>
  </si>
  <si>
    <t>平成26</t>
    <rPh sb="0" eb="2">
      <t>ヘイセイ</t>
    </rPh>
    <phoneticPr fontId="2"/>
  </si>
  <si>
    <t>平成27</t>
    <rPh sb="0" eb="2">
      <t>ヘイセイ</t>
    </rPh>
    <phoneticPr fontId="2"/>
  </si>
  <si>
    <t>増</t>
    <rPh sb="0" eb="1">
      <t>ゾウ</t>
    </rPh>
    <phoneticPr fontId="18"/>
  </si>
  <si>
    <t>少</t>
  </si>
  <si>
    <t>出生</t>
    <rPh sb="0" eb="2">
      <t>シュッショウ</t>
    </rPh>
    <phoneticPr fontId="18"/>
  </si>
  <si>
    <t xml:space="preserve">（令和７年３月31日現在) </t>
    <rPh sb="1" eb="3">
      <t>レイワ</t>
    </rPh>
    <rPh sb="4" eb="5">
      <t>ネン</t>
    </rPh>
    <rPh sb="5" eb="6">
      <t>ヘイネン</t>
    </rPh>
    <rPh sb="6" eb="7">
      <t>ガツ</t>
    </rPh>
    <rPh sb="10" eb="12">
      <t>ゲンザイ</t>
    </rPh>
    <phoneticPr fontId="2"/>
  </si>
  <si>
    <t>東児</t>
    <rPh sb="0" eb="2">
      <t>トウジ</t>
    </rPh>
    <phoneticPr fontId="18"/>
  </si>
  <si>
    <t>築港</t>
    <rPh sb="0" eb="2">
      <t>チッコウ</t>
    </rPh>
    <phoneticPr fontId="18"/>
  </si>
  <si>
    <t>玉</t>
    <rPh sb="0" eb="1">
      <t>タマ</t>
    </rPh>
    <phoneticPr fontId="18"/>
  </si>
  <si>
    <t>昭和28</t>
    <rPh sb="0" eb="2">
      <t>ショウワ</t>
    </rPh>
    <phoneticPr fontId="2"/>
  </si>
  <si>
    <t>令和３</t>
    <rPh sb="0" eb="2">
      <t>レイワ</t>
    </rPh>
    <phoneticPr fontId="2"/>
  </si>
  <si>
    <t>昭和17</t>
    <rPh sb="0" eb="2">
      <t>ショウワ</t>
    </rPh>
    <phoneticPr fontId="2"/>
  </si>
  <si>
    <t>昭和20</t>
    <rPh sb="0" eb="2">
      <t>ショウワ</t>
    </rPh>
    <phoneticPr fontId="2"/>
  </si>
  <si>
    <t>昭和22</t>
    <rPh sb="0" eb="2">
      <t>ショウワ</t>
    </rPh>
    <phoneticPr fontId="2"/>
  </si>
  <si>
    <t>昭和23</t>
    <rPh sb="0" eb="2">
      <t>ショウワ</t>
    </rPh>
    <phoneticPr fontId="2"/>
  </si>
  <si>
    <t>昭和26</t>
    <rPh sb="0" eb="2">
      <t>ショウワ</t>
    </rPh>
    <phoneticPr fontId="2"/>
  </si>
  <si>
    <t>県外</t>
    <rPh sb="0" eb="2">
      <t>ケンガイ</t>
    </rPh>
    <phoneticPr fontId="20"/>
  </si>
  <si>
    <t>転　　　　入</t>
    <rPh sb="0" eb="1">
      <t>テン</t>
    </rPh>
    <rPh sb="5" eb="6">
      <t>ニュウ</t>
    </rPh>
    <phoneticPr fontId="20"/>
  </si>
  <si>
    <t>人口</t>
    <rPh sb="0" eb="2">
      <t>ジンコウ</t>
    </rPh>
    <phoneticPr fontId="21"/>
  </si>
  <si>
    <t>　和田、御崎、向日比、深井町</t>
    <rPh sb="1" eb="3">
      <t>ワダ</t>
    </rPh>
    <rPh sb="4" eb="6">
      <t>ミサキ</t>
    </rPh>
    <phoneticPr fontId="17"/>
  </si>
  <si>
    <t>　羽根崎町、明神町、日比</t>
  </si>
  <si>
    <t>　西田井地、東田井地、梶岡、胸上、下山坂、上山坂、北方、番田、石島</t>
    <rPh sb="1" eb="2">
      <t>ニシ</t>
    </rPh>
    <rPh sb="2" eb="4">
      <t>タイ</t>
    </rPh>
    <rPh sb="4" eb="5">
      <t>チ</t>
    </rPh>
    <rPh sb="6" eb="7">
      <t>ヒガシ</t>
    </rPh>
    <rPh sb="7" eb="9">
      <t>タイ</t>
    </rPh>
    <rPh sb="9" eb="10">
      <t>チ</t>
    </rPh>
    <rPh sb="11" eb="13">
      <t>カジオカ</t>
    </rPh>
    <rPh sb="14" eb="15">
      <t>ムネ</t>
    </rPh>
    <rPh sb="15" eb="16">
      <t>ア</t>
    </rPh>
    <rPh sb="17" eb="19">
      <t>シモヤマ</t>
    </rPh>
    <rPh sb="19" eb="20">
      <t>サカ</t>
    </rPh>
    <rPh sb="21" eb="22">
      <t>ウエ</t>
    </rPh>
    <rPh sb="22" eb="23">
      <t>ヤマ</t>
    </rPh>
    <rPh sb="23" eb="24">
      <t>サカ</t>
    </rPh>
    <rPh sb="25" eb="27">
      <t>キタカタ</t>
    </rPh>
    <rPh sb="28" eb="29">
      <t>バン</t>
    </rPh>
    <rPh sb="29" eb="30">
      <t>タ</t>
    </rPh>
    <rPh sb="31" eb="32">
      <t>イシ</t>
    </rPh>
    <rPh sb="32" eb="33">
      <t>シマ</t>
    </rPh>
    <phoneticPr fontId="17"/>
  </si>
  <si>
    <t>※ 平成24年7月9日に施行された住民基本台帳法の改正により、平成23年以前は日本人のみ。</t>
    <rPh sb="2" eb="4">
      <t>ヘイセイ</t>
    </rPh>
    <rPh sb="6" eb="7">
      <t>ネン</t>
    </rPh>
    <rPh sb="8" eb="9">
      <t>ガツ</t>
    </rPh>
    <rPh sb="10" eb="11">
      <t>ニチ</t>
    </rPh>
    <rPh sb="12" eb="14">
      <t>セコウ</t>
    </rPh>
    <rPh sb="31" eb="33">
      <t>ヘイセイ</t>
    </rPh>
    <rPh sb="35" eb="36">
      <t>ネン</t>
    </rPh>
    <rPh sb="36" eb="38">
      <t>イゼン</t>
    </rPh>
    <rPh sb="39" eb="41">
      <t>ニホン</t>
    </rPh>
    <rPh sb="41" eb="42">
      <t>ジン</t>
    </rPh>
    <phoneticPr fontId="11"/>
  </si>
  <si>
    <t>【Ⅰ 人口編】　　6　　人口動態の推移</t>
    <rPh sb="12" eb="14">
      <t>ジンコウ</t>
    </rPh>
    <rPh sb="14" eb="16">
      <t>ドウタイ</t>
    </rPh>
    <rPh sb="17" eb="19">
      <t>スイイ</t>
    </rPh>
    <phoneticPr fontId="2"/>
  </si>
  <si>
    <t>令和2</t>
    <rPh sb="0" eb="2">
      <t>レイワ</t>
    </rPh>
    <phoneticPr fontId="2"/>
  </si>
  <si>
    <t>-</t>
  </si>
  <si>
    <t>令和3</t>
    <rPh sb="0" eb="2">
      <t>レイワ</t>
    </rPh>
    <phoneticPr fontId="2"/>
  </si>
  <si>
    <t>令和５</t>
    <rPh sb="0" eb="2">
      <t>レイワ</t>
    </rPh>
    <phoneticPr fontId="2"/>
  </si>
  <si>
    <t>令和５年度</t>
    <rPh sb="0" eb="2">
      <t>レイワ</t>
    </rPh>
    <rPh sb="3" eb="5">
      <t>ネンド</t>
    </rPh>
    <phoneticPr fontId="11"/>
  </si>
  <si>
    <t>(令和７年３月31日現在)</t>
    <rPh sb="1" eb="3">
      <t>レイワ</t>
    </rPh>
    <rPh sb="4" eb="5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2"/>
  </si>
  <si>
    <t>【Ⅰ 人口編】　　3　　年齢別地区別人口(令和６年度)</t>
    <rPh sb="12" eb="14">
      <t>ネンレイ</t>
    </rPh>
    <rPh sb="14" eb="15">
      <t>ベツ</t>
    </rPh>
    <rPh sb="15" eb="17">
      <t>チク</t>
    </rPh>
    <rPh sb="17" eb="18">
      <t>ベツ</t>
    </rPh>
    <rPh sb="18" eb="20">
      <t>ジンコウ</t>
    </rPh>
    <rPh sb="21" eb="23">
      <t>レイワ</t>
    </rPh>
    <rPh sb="24" eb="25">
      <t>ネン</t>
    </rPh>
    <rPh sb="25" eb="26">
      <t>ド</t>
    </rPh>
    <phoneticPr fontId="2"/>
  </si>
  <si>
    <t>（令和７年３月31日現在 ）</t>
    <rPh sb="1" eb="3">
      <t>レイワ</t>
    </rPh>
    <phoneticPr fontId="2"/>
  </si>
  <si>
    <t>令和６</t>
    <rPh sb="0" eb="2">
      <t>レイワ</t>
    </rPh>
    <phoneticPr fontId="2"/>
  </si>
  <si>
    <t>令和６年度</t>
    <rPh sb="0" eb="2">
      <t>レイワ</t>
    </rPh>
    <rPh sb="3" eb="5">
      <t>ネンド</t>
    </rPh>
    <phoneticPr fontId="11"/>
  </si>
  <si>
    <t xml:space="preserve">（令和７年３月31日現在) </t>
    <rPh sb="1" eb="3">
      <t>レイワ</t>
    </rPh>
    <rPh sb="4" eb="5">
      <t>ネン</t>
    </rPh>
    <rPh sb="6" eb="7">
      <t>ガツ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</si>
</sst>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6" formatCode="&quot;¥&quot;#,##0;[Red]&quot;¥&quot;\-#,##0"/>
    <numFmt numFmtId="8" formatCode="&quot;¥&quot;#,##0.00;[Red]&quot;¥&quot;\-#,##0.00"/>
    <numFmt numFmtId="176" formatCode="[$-411]ggge&quot;年&quot;m&quot;月分 住民基本台帳人口世帯動態表 （地区別）&quot;;@"/>
    <numFmt numFmtId="177" formatCode="#,##0_ "/>
    <numFmt numFmtId="178" formatCode="#,##0;&quot;△ &quot;#,##0"/>
    <numFmt numFmtId="179" formatCode="0_ "/>
    <numFmt numFmtId="180" formatCode="#,##0_);[Red]\(#,##0\)"/>
    <numFmt numFmtId="181" formatCode="#,##0;[Red]#,##0"/>
  </numFmts>
  <fonts count="22">
    <font>
      <sz val="11"/>
      <color theme="1"/>
      <name val="ＭＳ Ｐゴシック"/>
      <family val="3"/>
      <scheme val="minor"/>
    </font>
    <font>
      <sz val="10.5"/>
      <color auto="1"/>
      <name val="ＭＳ 明朝"/>
      <family val="1"/>
    </font>
    <font>
      <sz val="6"/>
      <color auto="1"/>
      <name val="ＭＳ Ｐゴシック"/>
      <family val="3"/>
    </font>
    <font>
      <b/>
      <sz val="12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.5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7"/>
      <color auto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6"/>
      <color auto="1"/>
      <name val="ＭＳ 明朝"/>
      <family val="1"/>
    </font>
    <font>
      <b/>
      <sz val="12"/>
      <color auto="1"/>
      <name val="ＭＳ Ｐゴシック"/>
      <family val="3"/>
      <scheme val="minor"/>
    </font>
    <font>
      <sz val="10"/>
      <color auto="1"/>
      <name val="ＭＳ 明朝"/>
      <family val="1"/>
    </font>
    <font>
      <b/>
      <sz val="10.5"/>
      <color auto="1"/>
      <name val="ＭＳ ゴシック"/>
      <family val="3"/>
    </font>
    <font>
      <b/>
      <sz val="10.5"/>
      <color auto="1"/>
      <name val="ＭＳ 明朝"/>
      <family val="1"/>
    </font>
    <font>
      <sz val="9"/>
      <color auto="1"/>
      <name val="ＭＳ Ｐゴシック"/>
      <family val="3"/>
      <scheme val="minor"/>
    </font>
    <font>
      <sz val="6"/>
      <color auto="1"/>
      <name val="明朝体"/>
      <family val="1"/>
    </font>
    <font>
      <b/>
      <sz val="18"/>
      <color indexed="56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auto="1"/>
      <name val="ＭＳ 明朝"/>
      <family val="1"/>
    </font>
    <font>
      <sz val="14"/>
      <color theme="1"/>
      <name val="ＭＳ Ｐ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0.15"/>
        <bgColor indexed="64"/>
      </patternFill>
    </fill>
  </fills>
  <borders count="22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auto="1"/>
      </bottom>
      <diagonal/>
    </border>
    <border>
      <left style="hair">
        <color indexed="64"/>
      </left>
      <right style="thin">
        <color indexed="64"/>
      </right>
      <top style="dashed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auto="1"/>
      </bottom>
      <diagonal/>
    </border>
    <border>
      <left style="thin">
        <color indexed="64"/>
      </left>
      <right style="double">
        <color auto="1"/>
      </right>
      <top/>
      <bottom style="hair">
        <color auto="1"/>
      </bottom>
      <diagonal/>
    </border>
    <border>
      <left style="thin">
        <color indexed="64"/>
      </left>
      <right style="double">
        <color indexed="64"/>
      </right>
      <top/>
      <bottom style="hair">
        <color auto="1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6" fillId="0" borderId="0" applyFont="0" applyFill="0" applyBorder="0" applyAlignment="0" applyProtection="0">
      <alignment vertical="center"/>
    </xf>
    <xf numFmtId="8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</cellStyleXfs>
  <cellXfs count="530">
    <xf numFmtId="0" fontId="0" fillId="0" borderId="0" xfId="0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Continuous" vertical="center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3" xfId="0" applyBorder="1" applyAlignment="1">
      <alignment horizontal="centerContinuous" vertical="center"/>
    </xf>
    <xf numFmtId="0" fontId="0" fillId="0" borderId="14" xfId="0" applyBorder="1" applyAlignment="1">
      <alignment horizontal="center" vertical="center" textRotation="255"/>
    </xf>
    <xf numFmtId="0" fontId="4" fillId="0" borderId="10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Continuous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Continuous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9" xfId="0" applyBorder="1" applyAlignment="1">
      <alignment horizontal="center" vertical="center" shrinkToFit="1"/>
    </xf>
    <xf numFmtId="49" fontId="0" fillId="0" borderId="10" xfId="0" applyNumberFormat="1" applyBorder="1" applyAlignment="1" applyProtection="1">
      <alignment horizontal="center" vertical="center"/>
      <protection locked="0"/>
    </xf>
    <xf numFmtId="3" fontId="0" fillId="0" borderId="24" xfId="0" applyNumberFormat="1" applyBorder="1" applyProtection="1">
      <alignment vertical="center"/>
      <protection locked="0"/>
    </xf>
    <xf numFmtId="3" fontId="0" fillId="0" borderId="25" xfId="0" applyNumberFormat="1" applyBorder="1" applyProtection="1">
      <alignment vertical="center"/>
      <protection locked="0"/>
    </xf>
    <xf numFmtId="3" fontId="0" fillId="0" borderId="26" xfId="0" applyNumberFormat="1" applyBorder="1">
      <alignment vertical="center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5" fillId="0" borderId="27" xfId="1" applyNumberFormat="1" applyFont="1" applyBorder="1" applyAlignment="1">
      <alignment vertical="center" shrinkToFit="1"/>
    </xf>
    <xf numFmtId="3" fontId="5" fillId="0" borderId="28" xfId="1" applyNumberFormat="1" applyFont="1" applyBorder="1" applyAlignment="1">
      <alignment vertical="center" shrinkToFit="1"/>
    </xf>
    <xf numFmtId="3" fontId="5" fillId="0" borderId="26" xfId="1" applyNumberFormat="1" applyFont="1" applyBorder="1" applyAlignment="1">
      <alignment vertical="center" shrinkToFit="1"/>
    </xf>
    <xf numFmtId="3" fontId="0" fillId="0" borderId="29" xfId="0" applyNumberFormat="1" applyBorder="1">
      <alignment vertical="center"/>
    </xf>
    <xf numFmtId="3" fontId="0" fillId="0" borderId="19" xfId="0" applyNumberFormat="1" applyBorder="1" applyAlignment="1">
      <alignment horizontal="center" vertical="center"/>
    </xf>
    <xf numFmtId="3" fontId="0" fillId="0" borderId="24" xfId="0" applyNumberFormat="1" applyBorder="1">
      <alignment vertical="center"/>
    </xf>
    <xf numFmtId="3" fontId="0" fillId="0" borderId="30" xfId="0" applyNumberFormat="1" applyBorder="1">
      <alignment vertical="center"/>
    </xf>
    <xf numFmtId="3" fontId="0" fillId="0" borderId="31" xfId="0" applyNumberFormat="1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>
      <alignment vertical="center"/>
    </xf>
    <xf numFmtId="3" fontId="0" fillId="0" borderId="27" xfId="0" applyNumberFormat="1" applyBorder="1">
      <alignment vertical="center"/>
    </xf>
    <xf numFmtId="0" fontId="0" fillId="0" borderId="33" xfId="0" applyBorder="1" applyAlignment="1">
      <alignment horizontal="center" vertical="center"/>
    </xf>
    <xf numFmtId="3" fontId="0" fillId="0" borderId="34" xfId="0" applyNumberFormat="1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center" vertical="center" shrinkToFit="1"/>
    </xf>
    <xf numFmtId="177" fontId="0" fillId="0" borderId="37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40" xfId="0" applyNumberFormat="1" applyBorder="1">
      <alignment vertical="center"/>
    </xf>
    <xf numFmtId="177" fontId="0" fillId="0" borderId="29" xfId="0" applyNumberFormat="1" applyBorder="1">
      <alignment vertical="center"/>
    </xf>
    <xf numFmtId="177" fontId="0" fillId="0" borderId="41" xfId="0" applyNumberFormat="1" applyBorder="1">
      <alignment vertical="center"/>
    </xf>
    <xf numFmtId="177" fontId="0" fillId="0" borderId="42" xfId="0" applyNumberFormat="1" applyBorder="1">
      <alignment vertical="center"/>
    </xf>
    <xf numFmtId="177" fontId="0" fillId="0" borderId="43" xfId="0" applyNumberFormat="1" applyBorder="1">
      <alignment vertical="center"/>
    </xf>
    <xf numFmtId="177" fontId="0" fillId="0" borderId="44" xfId="0" applyNumberForma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45" xfId="0" applyBorder="1">
      <alignment vertical="center"/>
    </xf>
    <xf numFmtId="0" fontId="0" fillId="0" borderId="46" xfId="0" applyBorder="1" applyAlignment="1">
      <alignment horizontal="center" vertical="center" shrinkToFit="1"/>
    </xf>
    <xf numFmtId="3" fontId="0" fillId="0" borderId="47" xfId="0" applyNumberFormat="1" applyBorder="1" applyAlignment="1" applyProtection="1">
      <alignment horizontal="center" vertical="center"/>
      <protection locked="0"/>
    </xf>
    <xf numFmtId="3" fontId="0" fillId="0" borderId="48" xfId="0" applyNumberFormat="1" applyBorder="1" applyProtection="1">
      <alignment vertical="center"/>
      <protection locked="0"/>
    </xf>
    <xf numFmtId="3" fontId="0" fillId="0" borderId="49" xfId="0" applyNumberFormat="1" applyBorder="1" applyProtection="1">
      <alignment vertical="center"/>
      <protection locked="0"/>
    </xf>
    <xf numFmtId="3" fontId="0" fillId="0" borderId="50" xfId="0" applyNumberFormat="1" applyBorder="1">
      <alignment vertical="center"/>
    </xf>
    <xf numFmtId="3" fontId="0" fillId="0" borderId="51" xfId="0" applyNumberFormat="1" applyBorder="1">
      <alignment vertical="center"/>
    </xf>
    <xf numFmtId="3" fontId="0" fillId="0" borderId="52" xfId="0" applyNumberFormat="1" applyBorder="1">
      <alignment vertical="center"/>
    </xf>
    <xf numFmtId="3" fontId="0" fillId="0" borderId="53" xfId="0" applyNumberFormat="1" applyBorder="1">
      <alignment vertical="center"/>
    </xf>
    <xf numFmtId="3" fontId="0" fillId="0" borderId="10" xfId="0" applyNumberFormat="1" applyBorder="1" applyAlignment="1" applyProtection="1">
      <alignment horizontal="center" vertical="center"/>
      <protection locked="0"/>
    </xf>
    <xf numFmtId="3" fontId="0" fillId="0" borderId="54" xfId="0" applyNumberFormat="1" applyBorder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0" fillId="0" borderId="33" xfId="0" applyBorder="1">
      <alignment vertical="center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 applyAlignment="1">
      <alignment horizontal="center" vertical="center"/>
    </xf>
    <xf numFmtId="177" fontId="0" fillId="0" borderId="60" xfId="0" applyNumberFormat="1" applyBorder="1" applyAlignment="1">
      <alignment horizontal="right" vertical="center" shrinkToFit="1"/>
    </xf>
    <xf numFmtId="177" fontId="0" fillId="0" borderId="61" xfId="0" applyNumberFormat="1" applyBorder="1" applyAlignment="1">
      <alignment horizontal="right" vertical="center" justifyLastLine="1"/>
    </xf>
    <xf numFmtId="177" fontId="0" fillId="0" borderId="62" xfId="0" applyNumberFormat="1" applyBorder="1">
      <alignment vertical="center"/>
    </xf>
    <xf numFmtId="177" fontId="0" fillId="0" borderId="63" xfId="0" applyNumberFormat="1" applyBorder="1">
      <alignment vertical="center"/>
    </xf>
    <xf numFmtId="177" fontId="0" fillId="0" borderId="64" xfId="0" applyNumberFormat="1" applyBorder="1">
      <alignment vertical="center"/>
    </xf>
    <xf numFmtId="177" fontId="0" fillId="0" borderId="65" xfId="0" applyNumberFormat="1" applyBorder="1">
      <alignment vertical="center"/>
    </xf>
    <xf numFmtId="0" fontId="0" fillId="0" borderId="66" xfId="0" applyBorder="1" applyAlignment="1">
      <alignment horizontal="center" vertical="center" shrinkToFit="1"/>
    </xf>
    <xf numFmtId="3" fontId="0" fillId="0" borderId="67" xfId="0" applyNumberFormat="1" applyBorder="1" applyProtection="1">
      <alignment vertical="center"/>
      <protection locked="0"/>
    </xf>
    <xf numFmtId="3" fontId="0" fillId="0" borderId="68" xfId="0" applyNumberFormat="1" applyBorder="1" applyProtection="1">
      <alignment vertical="center"/>
      <protection locked="0"/>
    </xf>
    <xf numFmtId="0" fontId="0" fillId="0" borderId="69" xfId="0" applyBorder="1" applyAlignment="1">
      <alignment horizontal="distributed" vertical="center" justifyLastLine="1"/>
    </xf>
    <xf numFmtId="0" fontId="0" fillId="0" borderId="70" xfId="0" applyBorder="1" applyAlignment="1">
      <alignment horizontal="distributed" vertical="center" justifyLastLine="1"/>
    </xf>
    <xf numFmtId="177" fontId="0" fillId="0" borderId="71" xfId="0" applyNumberFormat="1" applyBorder="1">
      <alignment vertical="center"/>
    </xf>
    <xf numFmtId="177" fontId="0" fillId="0" borderId="72" xfId="0" applyNumberFormat="1" applyBorder="1">
      <alignment vertical="center"/>
    </xf>
    <xf numFmtId="177" fontId="0" fillId="0" borderId="73" xfId="0" applyNumberFormat="1" applyBorder="1">
      <alignment vertical="center"/>
    </xf>
    <xf numFmtId="177" fontId="0" fillId="0" borderId="74" xfId="0" applyNumberFormat="1" applyBorder="1">
      <alignment vertical="center"/>
    </xf>
    <xf numFmtId="177" fontId="0" fillId="0" borderId="75" xfId="0" applyNumberFormat="1" applyBorder="1">
      <alignment vertical="center"/>
    </xf>
    <xf numFmtId="177" fontId="0" fillId="0" borderId="76" xfId="0" applyNumberFormat="1" applyBorder="1">
      <alignment vertical="center"/>
    </xf>
    <xf numFmtId="177" fontId="0" fillId="0" borderId="77" xfId="0" applyNumberFormat="1" applyBorder="1">
      <alignment vertical="center"/>
    </xf>
    <xf numFmtId="177" fontId="0" fillId="0" borderId="78" xfId="0" applyNumberFormat="1" applyBorder="1">
      <alignment vertical="center"/>
    </xf>
    <xf numFmtId="177" fontId="0" fillId="0" borderId="79" xfId="0" applyNumberFormat="1" applyBorder="1">
      <alignment vertical="center"/>
    </xf>
    <xf numFmtId="0" fontId="0" fillId="0" borderId="80" xfId="0" applyBorder="1" applyAlignment="1">
      <alignment horizontal="distributed" vertical="center" justifyLastLine="1"/>
    </xf>
    <xf numFmtId="178" fontId="0" fillId="0" borderId="81" xfId="0" applyNumberFormat="1" applyBorder="1">
      <alignment vertical="center"/>
    </xf>
    <xf numFmtId="178" fontId="0" fillId="0" borderId="82" xfId="0" applyNumberForma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3" borderId="85" xfId="0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3" borderId="87" xfId="0" applyFill="1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0" fillId="0" borderId="88" xfId="0" applyFont="1" applyBorder="1" applyAlignment="1" applyProtection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</xf>
    <xf numFmtId="3" fontId="0" fillId="3" borderId="8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8" fontId="0" fillId="0" borderId="25" xfId="2" applyFont="1" applyBorder="1" applyAlignment="1" applyProtection="1">
      <alignment horizontal="right" vertical="center"/>
    </xf>
    <xf numFmtId="38" fontId="0" fillId="3" borderId="25" xfId="2" applyFont="1" applyFill="1" applyBorder="1" applyAlignment="1" applyProtection="1">
      <alignment horizontal="right" vertical="center"/>
    </xf>
    <xf numFmtId="38" fontId="0" fillId="3" borderId="90" xfId="2" applyFont="1" applyFill="1" applyBorder="1" applyAlignment="1" applyProtection="1">
      <alignment horizontal="right" vertical="center"/>
    </xf>
    <xf numFmtId="38" fontId="0" fillId="2" borderId="0" xfId="2" applyFont="1" applyFill="1" applyBorder="1" applyAlignment="1" applyProtection="1">
      <alignment horizontal="right" vertical="center"/>
    </xf>
    <xf numFmtId="0" fontId="0" fillId="0" borderId="91" xfId="0" applyFont="1" applyBorder="1" applyAlignment="1" applyProtection="1">
      <alignment horizontal="center" vertical="center"/>
    </xf>
    <xf numFmtId="38" fontId="0" fillId="0" borderId="24" xfId="2" applyFont="1" applyBorder="1" applyAlignment="1" applyProtection="1">
      <alignment horizontal="right" vertical="center"/>
    </xf>
    <xf numFmtId="0" fontId="4" fillId="2" borderId="0" xfId="0" applyFont="1" applyFill="1" applyAlignment="1" applyProtection="1">
      <alignment vertical="center"/>
    </xf>
    <xf numFmtId="38" fontId="0" fillId="0" borderId="25" xfId="2" applyFont="1" applyBorder="1" applyAlignment="1" applyProtection="1">
      <alignment horizontal="right" vertical="center"/>
      <protection locked="0"/>
    </xf>
    <xf numFmtId="0" fontId="0" fillId="2" borderId="0" xfId="0" applyFill="1" applyBorder="1" applyAlignment="1" applyProtection="1">
      <alignment vertical="center"/>
    </xf>
    <xf numFmtId="38" fontId="0" fillId="0" borderId="24" xfId="2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center" vertical="center" wrapText="1"/>
    </xf>
    <xf numFmtId="10" fontId="0" fillId="3" borderId="89" xfId="0" applyNumberFormat="1" applyFill="1" applyBorder="1" applyAlignment="1">
      <alignment horizontal="right" vertical="center"/>
    </xf>
    <xf numFmtId="10" fontId="0" fillId="3" borderId="24" xfId="0" applyNumberFormat="1" applyFill="1" applyBorder="1" applyAlignment="1">
      <alignment horizontal="right" vertical="center"/>
    </xf>
    <xf numFmtId="10" fontId="0" fillId="0" borderId="25" xfId="2" applyNumberFormat="1" applyFont="1" applyBorder="1" applyAlignment="1" applyProtection="1">
      <alignment horizontal="right" vertical="center"/>
      <protection locked="0"/>
    </xf>
    <xf numFmtId="10" fontId="0" fillId="3" borderId="25" xfId="2" applyNumberFormat="1" applyFont="1" applyFill="1" applyBorder="1" applyAlignment="1" applyProtection="1">
      <alignment horizontal="right" vertical="center"/>
      <protection locked="0"/>
    </xf>
    <xf numFmtId="10" fontId="0" fillId="3" borderId="90" xfId="2" applyNumberFormat="1" applyFont="1" applyFill="1" applyBorder="1" applyAlignment="1" applyProtection="1">
      <alignment horizontal="right" vertical="center"/>
      <protection locked="0"/>
    </xf>
    <xf numFmtId="10" fontId="0" fillId="2" borderId="0" xfId="2" applyNumberFormat="1" applyFont="1" applyFill="1" applyBorder="1" applyAlignment="1" applyProtection="1">
      <alignment horizontal="right" vertical="center"/>
      <protection locked="0"/>
    </xf>
    <xf numFmtId="0" fontId="4" fillId="0" borderId="91" xfId="0" applyFont="1" applyBorder="1" applyAlignment="1" applyProtection="1">
      <alignment horizontal="center" vertical="center" wrapText="1"/>
    </xf>
    <xf numFmtId="10" fontId="0" fillId="0" borderId="24" xfId="2" applyNumberFormat="1" applyFont="1" applyBorder="1" applyAlignment="1" applyProtection="1">
      <alignment horizontal="right" vertical="center"/>
      <protection locked="0"/>
    </xf>
    <xf numFmtId="0" fontId="0" fillId="0" borderId="92" xfId="0" applyBorder="1" applyAlignment="1" applyProtection="1">
      <alignment horizontal="center" vertical="center"/>
    </xf>
    <xf numFmtId="0" fontId="0" fillId="0" borderId="93" xfId="0" applyBorder="1">
      <alignment vertical="center"/>
    </xf>
    <xf numFmtId="0" fontId="0" fillId="0" borderId="94" xfId="0" applyBorder="1">
      <alignment vertical="center"/>
    </xf>
    <xf numFmtId="0" fontId="0" fillId="0" borderId="95" xfId="0" applyBorder="1" applyAlignment="1">
      <alignment horizontal="center" vertical="center"/>
    </xf>
    <xf numFmtId="0" fontId="0" fillId="3" borderId="95" xfId="0" applyFill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3" borderId="97" xfId="0" applyFill="1" applyBorder="1" applyAlignment="1">
      <alignment horizontal="center" vertical="center"/>
    </xf>
    <xf numFmtId="0" fontId="0" fillId="0" borderId="98" xfId="0" applyFont="1" applyBorder="1" applyAlignment="1" applyProtection="1">
      <alignment horizontal="center" vertical="center"/>
    </xf>
    <xf numFmtId="0" fontId="0" fillId="0" borderId="52" xfId="0" applyBorder="1" applyAlignment="1">
      <alignment horizontal="center" vertical="center"/>
    </xf>
    <xf numFmtId="0" fontId="7" fillId="3" borderId="99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9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97" xfId="0" applyBorder="1" applyAlignment="1">
      <alignment horizontal="center" vertical="center"/>
    </xf>
    <xf numFmtId="38" fontId="0" fillId="3" borderId="99" xfId="2" applyFont="1" applyFill="1" applyBorder="1" applyAlignment="1" applyProtection="1">
      <alignment horizontal="right" vertical="center"/>
    </xf>
    <xf numFmtId="38" fontId="0" fillId="3" borderId="24" xfId="2" applyFont="1" applyFill="1" applyBorder="1" applyAlignment="1" applyProtection="1">
      <alignment horizontal="right" vertical="center"/>
    </xf>
    <xf numFmtId="38" fontId="0" fillId="0" borderId="99" xfId="2" applyFont="1" applyBorder="1" applyAlignment="1" applyProtection="1">
      <alignment horizontal="right" vertical="center"/>
    </xf>
    <xf numFmtId="38" fontId="0" fillId="0" borderId="90" xfId="2" applyFont="1" applyBorder="1" applyAlignment="1" applyProtection="1">
      <alignment horizontal="right" vertical="center"/>
    </xf>
    <xf numFmtId="0" fontId="4" fillId="0" borderId="100" xfId="0" applyFont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0" borderId="101" xfId="0" applyFont="1" applyBorder="1" applyAlignment="1" applyProtection="1">
      <alignment horizontal="right" vertical="center"/>
    </xf>
    <xf numFmtId="0" fontId="4" fillId="2" borderId="102" xfId="0" applyFont="1" applyFill="1" applyBorder="1" applyAlignment="1" applyProtection="1">
      <alignment horizontal="right" vertical="center"/>
      <protection locked="0"/>
    </xf>
    <xf numFmtId="0" fontId="4" fillId="0" borderId="100" xfId="0" applyFont="1" applyBorder="1" applyAlignment="1" applyProtection="1">
      <alignment horizontal="right" vertical="center"/>
    </xf>
    <xf numFmtId="0" fontId="4" fillId="0" borderId="103" xfId="0" applyFont="1" applyBorder="1" applyAlignment="1" applyProtection="1">
      <alignment horizontal="center" vertical="center" wrapText="1"/>
    </xf>
    <xf numFmtId="0" fontId="0" fillId="0" borderId="104" xfId="0" applyBorder="1">
      <alignment vertical="center"/>
    </xf>
    <xf numFmtId="0" fontId="0" fillId="0" borderId="105" xfId="0" applyBorder="1">
      <alignment vertical="center"/>
    </xf>
    <xf numFmtId="10" fontId="0" fillId="0" borderId="106" xfId="2" applyNumberFormat="1" applyFont="1" applyBorder="1" applyAlignment="1" applyProtection="1">
      <alignment horizontal="right" vertical="center"/>
      <protection locked="0"/>
    </xf>
    <xf numFmtId="10" fontId="0" fillId="3" borderId="106" xfId="2" applyNumberFormat="1" applyFont="1" applyFill="1" applyBorder="1" applyAlignment="1" applyProtection="1">
      <alignment horizontal="right" vertical="center"/>
      <protection locked="0"/>
    </xf>
    <xf numFmtId="10" fontId="0" fillId="3" borderId="107" xfId="2" applyNumberFormat="1" applyFont="1" applyFill="1" applyBorder="1" applyAlignment="1" applyProtection="1">
      <alignment horizontal="right" vertical="center"/>
      <protection locked="0"/>
    </xf>
    <xf numFmtId="0" fontId="4" fillId="0" borderId="108" xfId="0" applyFont="1" applyBorder="1" applyAlignment="1" applyProtection="1">
      <alignment horizontal="center" vertical="center" wrapText="1"/>
    </xf>
    <xf numFmtId="10" fontId="0" fillId="0" borderId="109" xfId="2" applyNumberFormat="1" applyFont="1" applyBorder="1" applyAlignment="1" applyProtection="1">
      <alignment horizontal="right" vertical="center"/>
      <protection locked="0"/>
    </xf>
    <xf numFmtId="38" fontId="0" fillId="0" borderId="73" xfId="2" applyFont="1" applyBorder="1" applyAlignment="1" applyProtection="1">
      <alignment horizontal="right" vertical="center"/>
    </xf>
    <xf numFmtId="10" fontId="0" fillId="3" borderId="110" xfId="2" applyNumberFormat="1" applyFont="1" applyFill="1" applyBorder="1" applyAlignment="1" applyProtection="1">
      <alignment horizontal="right" vertical="center"/>
      <protection locked="0"/>
    </xf>
    <xf numFmtId="10" fontId="0" fillId="3" borderId="72" xfId="2" applyNumberFormat="1" applyFont="1" applyFill="1" applyBorder="1" applyAlignment="1" applyProtection="1">
      <alignment horizontal="right" vertical="center"/>
      <protection locked="0"/>
    </xf>
    <xf numFmtId="38" fontId="0" fillId="0" borderId="110" xfId="2" applyFont="1" applyBorder="1" applyAlignment="1" applyProtection="1">
      <alignment horizontal="right" vertical="center"/>
    </xf>
    <xf numFmtId="38" fontId="0" fillId="0" borderId="111" xfId="2" applyFont="1" applyBorder="1" applyAlignment="1" applyProtection="1">
      <alignment horizontal="right" vertical="center"/>
    </xf>
    <xf numFmtId="38" fontId="0" fillId="0" borderId="0" xfId="2" applyFo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12" xfId="0" applyFont="1" applyBorder="1" applyAlignment="1">
      <alignment horizontal="left" vertical="center"/>
    </xf>
    <xf numFmtId="6" fontId="8" fillId="0" borderId="1" xfId="3" applyNumberFormat="1" applyFont="1" applyFill="1" applyBorder="1" applyAlignment="1">
      <alignment horizontal="distributed" vertical="center" justifyLastLine="1"/>
    </xf>
    <xf numFmtId="0" fontId="5" fillId="0" borderId="113" xfId="3" applyNumberFormat="1" applyFont="1" applyFill="1" applyBorder="1" applyAlignment="1">
      <alignment horizontal="distributed" vertical="center" justifyLastLine="1"/>
    </xf>
    <xf numFmtId="0" fontId="8" fillId="0" borderId="113" xfId="3" applyNumberFormat="1" applyFont="1" applyFill="1" applyBorder="1" applyAlignment="1">
      <alignment horizontal="center" vertical="center"/>
    </xf>
    <xf numFmtId="0" fontId="9" fillId="0" borderId="113" xfId="3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 shrinkToFit="1"/>
    </xf>
    <xf numFmtId="179" fontId="8" fillId="0" borderId="113" xfId="0" applyNumberFormat="1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/>
    </xf>
    <xf numFmtId="0" fontId="8" fillId="0" borderId="114" xfId="0" applyFont="1" applyBorder="1" applyAlignment="1">
      <alignment horizontal="center" vertical="center"/>
    </xf>
    <xf numFmtId="179" fontId="8" fillId="0" borderId="0" xfId="0" applyNumberFormat="1" applyFont="1" applyBorder="1" applyAlignment="1">
      <alignment horizontal="center" vertical="center"/>
    </xf>
    <xf numFmtId="179" fontId="8" fillId="3" borderId="0" xfId="0" applyNumberFormat="1" applyFont="1" applyFill="1" applyBorder="1" applyAlignment="1">
      <alignment horizontal="center" vertical="center"/>
    </xf>
    <xf numFmtId="0" fontId="8" fillId="3" borderId="0" xfId="0" applyNumberFormat="1" applyFont="1" applyFill="1" applyBorder="1" applyAlignment="1">
      <alignment horizontal="center" vertical="center"/>
    </xf>
    <xf numFmtId="38" fontId="8" fillId="0" borderId="115" xfId="2" applyFont="1" applyFill="1" applyBorder="1" applyAlignment="1">
      <alignment horizontal="center" vertical="center"/>
    </xf>
    <xf numFmtId="38" fontId="8" fillId="0" borderId="116" xfId="2" applyFont="1" applyFill="1" applyBorder="1" applyAlignment="1">
      <alignment horizontal="right" vertical="center"/>
    </xf>
    <xf numFmtId="38" fontId="8" fillId="0" borderId="117" xfId="2" applyFont="1" applyFill="1" applyBorder="1" applyAlignment="1">
      <alignment vertical="center"/>
    </xf>
    <xf numFmtId="38" fontId="8" fillId="0" borderId="67" xfId="2" applyFont="1" applyFill="1" applyBorder="1" applyAlignment="1">
      <alignment vertical="center"/>
    </xf>
    <xf numFmtId="38" fontId="8" fillId="0" borderId="118" xfId="2" applyFont="1" applyFill="1" applyBorder="1" applyAlignment="1">
      <alignment vertical="center"/>
    </xf>
    <xf numFmtId="38" fontId="8" fillId="0" borderId="119" xfId="2" applyFont="1" applyFill="1" applyBorder="1" applyAlignment="1">
      <alignment vertical="center"/>
    </xf>
    <xf numFmtId="38" fontId="8" fillId="0" borderId="34" xfId="2" applyFont="1" applyFill="1" applyBorder="1" applyAlignment="1" applyProtection="1">
      <alignment vertical="center"/>
      <protection locked="0"/>
    </xf>
    <xf numFmtId="38" fontId="8" fillId="0" borderId="120" xfId="2" applyFont="1" applyFill="1" applyBorder="1" applyAlignment="1">
      <alignment vertical="center"/>
    </xf>
    <xf numFmtId="38" fontId="0" fillId="0" borderId="0" xfId="2" applyFont="1" applyFill="1" applyAlignment="1">
      <alignment vertical="center"/>
    </xf>
    <xf numFmtId="38" fontId="8" fillId="0" borderId="0" xfId="2" applyFont="1" applyBorder="1" applyAlignment="1" applyProtection="1">
      <alignment vertical="center"/>
      <protection locked="0"/>
    </xf>
    <xf numFmtId="38" fontId="8" fillId="3" borderId="0" xfId="2" applyFont="1" applyFill="1" applyBorder="1" applyAlignment="1">
      <alignment vertical="center"/>
    </xf>
    <xf numFmtId="38" fontId="8" fillId="0" borderId="121" xfId="2" applyFont="1" applyFill="1" applyBorder="1" applyAlignment="1">
      <alignment horizontal="center" vertical="center"/>
    </xf>
    <xf numFmtId="38" fontId="8" fillId="0" borderId="118" xfId="2" applyFont="1" applyFill="1" applyBorder="1" applyAlignment="1">
      <alignment horizontal="right" vertical="center"/>
    </xf>
    <xf numFmtId="38" fontId="8" fillId="0" borderId="89" xfId="2" applyFont="1" applyFill="1" applyBorder="1" applyAlignment="1">
      <alignment vertical="center"/>
    </xf>
    <xf numFmtId="0" fontId="4" fillId="0" borderId="112" xfId="0" applyFont="1" applyBorder="1" applyAlignment="1" applyProtection="1">
      <alignment horizontal="left" vertical="center"/>
      <protection locked="0"/>
    </xf>
    <xf numFmtId="0" fontId="4" fillId="0" borderId="100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12" xfId="0" applyFont="1" applyFill="1" applyBorder="1" applyAlignment="1">
      <alignment horizontal="right" vertical="center"/>
    </xf>
    <xf numFmtId="0" fontId="4" fillId="0" borderId="100" xfId="0" applyFont="1" applyFill="1" applyBorder="1" applyAlignment="1">
      <alignment horizontal="right" vertical="center"/>
    </xf>
    <xf numFmtId="0" fontId="4" fillId="0" borderId="121" xfId="0" applyFont="1" applyFill="1" applyBorder="1" applyAlignment="1">
      <alignment horizontal="center" vertical="center"/>
    </xf>
    <xf numFmtId="0" fontId="0" fillId="0" borderId="0" xfId="0" applyFont="1" applyBorder="1" applyProtection="1">
      <alignment vertical="center"/>
      <protection locked="0"/>
    </xf>
    <xf numFmtId="0" fontId="4" fillId="0" borderId="122" xfId="0" applyFont="1" applyFill="1" applyBorder="1" applyAlignment="1">
      <alignment horizontal="center" vertical="center"/>
    </xf>
    <xf numFmtId="38" fontId="8" fillId="0" borderId="123" xfId="2" applyFont="1" applyFill="1" applyBorder="1" applyAlignment="1">
      <alignment horizontal="right" vertical="center"/>
    </xf>
    <xf numFmtId="38" fontId="8" fillId="0" borderId="123" xfId="2" applyFont="1" applyFill="1" applyBorder="1" applyAlignment="1">
      <alignment vertical="center"/>
    </xf>
    <xf numFmtId="38" fontId="8" fillId="0" borderId="104" xfId="2" applyFont="1" applyFill="1" applyBorder="1" applyAlignment="1">
      <alignment vertical="center"/>
    </xf>
    <xf numFmtId="38" fontId="8" fillId="0" borderId="124" xfId="2" applyFont="1" applyFill="1" applyBorder="1" applyAlignment="1">
      <alignment vertical="center"/>
    </xf>
    <xf numFmtId="38" fontId="8" fillId="0" borderId="125" xfId="2" applyFont="1" applyFill="1" applyBorder="1" applyAlignment="1" applyProtection="1">
      <alignment vertical="center"/>
      <protection locked="0"/>
    </xf>
    <xf numFmtId="38" fontId="8" fillId="0" borderId="126" xfId="2" applyFont="1" applyFill="1" applyBorder="1" applyAlignme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27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8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30" xfId="0" applyFont="1" applyFill="1" applyBorder="1" applyAlignment="1">
      <alignment horizontal="center" vertical="center"/>
    </xf>
    <xf numFmtId="0" fontId="4" fillId="0" borderId="131" xfId="0" applyFont="1" applyFill="1" applyBorder="1" applyAlignment="1">
      <alignment horizontal="center" vertical="center"/>
    </xf>
    <xf numFmtId="0" fontId="4" fillId="0" borderId="132" xfId="0" applyFont="1" applyFill="1" applyBorder="1" applyAlignment="1">
      <alignment horizontal="center" vertical="center"/>
    </xf>
    <xf numFmtId="0" fontId="4" fillId="0" borderId="133" xfId="0" applyFont="1" applyBorder="1" applyAlignment="1">
      <alignment horizontal="center" vertical="center"/>
    </xf>
    <xf numFmtId="0" fontId="5" fillId="0" borderId="112" xfId="0" applyFont="1" applyBorder="1" applyAlignment="1">
      <alignment horizontal="left" vertical="center"/>
    </xf>
    <xf numFmtId="0" fontId="5" fillId="0" borderId="134" xfId="0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36" xfId="0" applyFont="1" applyFill="1" applyBorder="1" applyAlignment="1">
      <alignment horizontal="center" vertical="center"/>
    </xf>
    <xf numFmtId="0" fontId="5" fillId="0" borderId="137" xfId="0" applyFont="1" applyBorder="1" applyAlignment="1">
      <alignment horizontal="center" vertical="center"/>
    </xf>
    <xf numFmtId="0" fontId="5" fillId="0" borderId="13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80" fontId="4" fillId="4" borderId="139" xfId="2" applyNumberFormat="1" applyFont="1" applyFill="1" applyBorder="1" applyAlignment="1">
      <alignment horizontal="right" vertical="center"/>
    </xf>
    <xf numFmtId="180" fontId="4" fillId="4" borderId="25" xfId="2" applyNumberFormat="1" applyFont="1" applyFill="1" applyBorder="1" applyAlignment="1">
      <alignment horizontal="right" vertical="center"/>
    </xf>
    <xf numFmtId="180" fontId="4" fillId="0" borderId="25" xfId="2" applyNumberFormat="1" applyFont="1" applyBorder="1" applyAlignment="1">
      <alignment horizontal="right" vertical="center"/>
    </xf>
    <xf numFmtId="180" fontId="4" fillId="0" borderId="90" xfId="2" applyNumberFormat="1" applyFont="1" applyBorder="1" applyAlignment="1">
      <alignment horizontal="right" vertical="center"/>
    </xf>
    <xf numFmtId="180" fontId="4" fillId="0" borderId="0" xfId="0" applyNumberFormat="1" applyFont="1" applyBorder="1">
      <alignment vertical="center"/>
    </xf>
    <xf numFmtId="0" fontId="4" fillId="0" borderId="140" xfId="0" applyFont="1" applyFill="1" applyBorder="1" applyAlignment="1">
      <alignment horizontal="center" vertical="center"/>
    </xf>
    <xf numFmtId="180" fontId="4" fillId="0" borderId="141" xfId="0" applyNumberFormat="1" applyFont="1" applyBorder="1" applyAlignment="1">
      <alignment horizontal="right" vertical="center"/>
    </xf>
    <xf numFmtId="180" fontId="4" fillId="0" borderId="24" xfId="0" applyNumberFormat="1" applyFont="1" applyFill="1" applyBorder="1" applyAlignment="1">
      <alignment horizontal="right" vertical="center"/>
    </xf>
    <xf numFmtId="180" fontId="4" fillId="0" borderId="34" xfId="0" applyNumberFormat="1" applyFont="1" applyFill="1" applyBorder="1" applyAlignment="1">
      <alignment horizontal="right" vertical="center"/>
    </xf>
    <xf numFmtId="180" fontId="4" fillId="0" borderId="28" xfId="0" applyNumberFormat="1" applyFont="1" applyFill="1" applyBorder="1" applyAlignment="1">
      <alignment horizontal="right" vertical="center"/>
    </xf>
    <xf numFmtId="180" fontId="4" fillId="0" borderId="99" xfId="0" applyNumberFormat="1" applyFont="1" applyFill="1" applyBorder="1" applyAlignment="1">
      <alignment horizontal="right" vertical="center"/>
    </xf>
    <xf numFmtId="180" fontId="4" fillId="0" borderId="142" xfId="0" applyNumberFormat="1" applyFont="1" applyBorder="1" applyAlignment="1">
      <alignment horizontal="right" vertical="center"/>
    </xf>
    <xf numFmtId="0" fontId="5" fillId="0" borderId="143" xfId="0" applyFont="1" applyBorder="1" applyAlignment="1">
      <alignment horizontal="center" vertical="center"/>
    </xf>
    <xf numFmtId="0" fontId="5" fillId="0" borderId="144" xfId="0" applyFont="1" applyBorder="1" applyAlignment="1">
      <alignment vertical="center"/>
    </xf>
    <xf numFmtId="0" fontId="10" fillId="0" borderId="145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5" fillId="0" borderId="146" xfId="0" applyFont="1" applyBorder="1" applyAlignment="1">
      <alignment vertical="center"/>
    </xf>
    <xf numFmtId="0" fontId="5" fillId="0" borderId="147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48" xfId="0" applyFont="1" applyBorder="1" applyAlignment="1">
      <alignment horizontal="center" vertical="center"/>
    </xf>
    <xf numFmtId="0" fontId="5" fillId="0" borderId="149" xfId="0" applyFont="1" applyBorder="1" applyAlignment="1">
      <alignment vertical="center"/>
    </xf>
    <xf numFmtId="0" fontId="10" fillId="0" borderId="146" xfId="0" applyFont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>
      <alignment vertical="center"/>
    </xf>
    <xf numFmtId="180" fontId="4" fillId="0" borderId="150" xfId="0" applyNumberFormat="1" applyFont="1" applyBorder="1" applyAlignment="1">
      <alignment horizontal="right" vertical="center"/>
    </xf>
    <xf numFmtId="180" fontId="4" fillId="0" borderId="0" xfId="0" applyNumberFormat="1" applyFont="1" applyBorder="1" applyAlignment="1">
      <alignment horizontal="right"/>
    </xf>
    <xf numFmtId="0" fontId="5" fillId="0" borderId="151" xfId="0" applyFont="1" applyBorder="1" applyAlignment="1">
      <alignment horizontal="center" vertical="center"/>
    </xf>
    <xf numFmtId="0" fontId="5" fillId="0" borderId="152" xfId="0" applyFont="1" applyBorder="1" applyAlignment="1">
      <alignment vertical="center"/>
    </xf>
    <xf numFmtId="0" fontId="10" fillId="0" borderId="153" xfId="0" applyFont="1" applyBorder="1" applyAlignment="1">
      <alignment vertical="center"/>
    </xf>
    <xf numFmtId="0" fontId="5" fillId="0" borderId="153" xfId="0" applyFont="1" applyBorder="1" applyAlignment="1">
      <alignment vertical="center"/>
    </xf>
    <xf numFmtId="0" fontId="5" fillId="0" borderId="154" xfId="0" applyFont="1" applyBorder="1" applyAlignment="1">
      <alignment vertical="center"/>
    </xf>
    <xf numFmtId="0" fontId="4" fillId="0" borderId="103" xfId="0" applyFont="1" applyBorder="1" applyAlignment="1">
      <alignment horizontal="center" vertical="center"/>
    </xf>
    <xf numFmtId="180" fontId="4" fillId="4" borderId="155" xfId="2" applyNumberFormat="1" applyFont="1" applyFill="1" applyBorder="1" applyAlignment="1">
      <alignment horizontal="right" vertical="center"/>
    </xf>
    <xf numFmtId="180" fontId="4" fillId="4" borderId="73" xfId="2" applyNumberFormat="1" applyFont="1" applyFill="1" applyBorder="1" applyAlignment="1">
      <alignment horizontal="right" vertical="center"/>
    </xf>
    <xf numFmtId="180" fontId="4" fillId="0" borderId="73" xfId="0" applyNumberFormat="1" applyFont="1" applyBorder="1" applyAlignment="1">
      <alignment horizontal="right" vertical="center"/>
    </xf>
    <xf numFmtId="180" fontId="4" fillId="0" borderId="111" xfId="2" applyNumberFormat="1" applyFont="1" applyBorder="1" applyAlignment="1">
      <alignment horizontal="right" vertical="center"/>
    </xf>
    <xf numFmtId="0" fontId="4" fillId="0" borderId="156" xfId="0" applyFont="1" applyBorder="1" applyAlignment="1">
      <alignment horizontal="center" vertical="center"/>
    </xf>
    <xf numFmtId="180" fontId="4" fillId="0" borderId="157" xfId="0" applyNumberFormat="1" applyFont="1" applyBorder="1" applyAlignment="1">
      <alignment horizontal="right" vertical="center"/>
    </xf>
    <xf numFmtId="180" fontId="4" fillId="0" borderId="78" xfId="0" applyNumberFormat="1" applyFont="1" applyFill="1" applyBorder="1" applyAlignment="1">
      <alignment horizontal="right" vertical="center"/>
    </xf>
    <xf numFmtId="180" fontId="4" fillId="0" borderId="158" xfId="0" applyNumberFormat="1" applyFont="1" applyFill="1" applyBorder="1" applyAlignment="1">
      <alignment horizontal="right" vertical="center"/>
    </xf>
    <xf numFmtId="180" fontId="4" fillId="0" borderId="106" xfId="0" applyNumberFormat="1" applyFont="1" applyBorder="1" applyAlignment="1">
      <alignment horizontal="right" vertical="center"/>
    </xf>
    <xf numFmtId="180" fontId="4" fillId="0" borderId="159" xfId="0" applyNumberFormat="1" applyFont="1" applyBorder="1" applyAlignment="1">
      <alignment horizontal="right" vertical="center"/>
    </xf>
    <xf numFmtId="180" fontId="4" fillId="0" borderId="160" xfId="0" applyNumberFormat="1" applyFont="1" applyBorder="1" applyAlignment="1">
      <alignment horizontal="right" vertical="center"/>
    </xf>
    <xf numFmtId="180" fontId="4" fillId="0" borderId="110" xfId="0" applyNumberFormat="1" applyFont="1" applyBorder="1" applyAlignment="1">
      <alignment horizontal="right" vertical="center"/>
    </xf>
    <xf numFmtId="180" fontId="0" fillId="0" borderId="0" xfId="0" applyNumberFormat="1" applyBorder="1">
      <alignment vertical="center"/>
    </xf>
    <xf numFmtId="0" fontId="0" fillId="0" borderId="128" xfId="0" applyBorder="1" applyAlignment="1">
      <alignment horizontal="center" vertical="center"/>
    </xf>
    <xf numFmtId="0" fontId="0" fillId="0" borderId="161" xfId="0" applyBorder="1" applyAlignment="1">
      <alignment horizontal="center" vertical="center"/>
    </xf>
    <xf numFmtId="0" fontId="0" fillId="0" borderId="13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180" fontId="0" fillId="0" borderId="25" xfId="2" applyNumberFormat="1" applyFont="1" applyBorder="1" applyAlignment="1">
      <alignment horizontal="right" vertical="center"/>
    </xf>
    <xf numFmtId="180" fontId="0" fillId="0" borderId="24" xfId="0" applyNumberFormat="1" applyBorder="1">
      <alignment vertical="center"/>
    </xf>
    <xf numFmtId="180" fontId="0" fillId="0" borderId="25" xfId="0" applyNumberFormat="1" applyBorder="1">
      <alignment vertical="center"/>
    </xf>
    <xf numFmtId="180" fontId="0" fillId="0" borderId="99" xfId="0" applyNumberFormat="1" applyBorder="1">
      <alignment vertical="center"/>
    </xf>
    <xf numFmtId="180" fontId="0" fillId="0" borderId="142" xfId="0" applyNumberFormat="1" applyFont="1" applyBorder="1">
      <alignment vertical="center"/>
    </xf>
    <xf numFmtId="180" fontId="0" fillId="0" borderId="0" xfId="0" applyNumberFormat="1" applyBorder="1" applyAlignment="1">
      <alignment vertical="center"/>
    </xf>
    <xf numFmtId="180" fontId="4" fillId="0" borderId="0" xfId="0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180" fontId="0" fillId="0" borderId="24" xfId="2" applyNumberFormat="1" applyFont="1" applyBorder="1" applyAlignment="1">
      <alignment horizontal="right" vertical="center"/>
    </xf>
    <xf numFmtId="0" fontId="0" fillId="0" borderId="92" xfId="0" applyBorder="1" applyAlignment="1">
      <alignment horizontal="center" vertical="center"/>
    </xf>
    <xf numFmtId="0" fontId="4" fillId="0" borderId="140" xfId="0" applyFont="1" applyBorder="1" applyAlignment="1">
      <alignment horizontal="center" vertical="center" wrapText="1"/>
    </xf>
    <xf numFmtId="0" fontId="4" fillId="0" borderId="119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56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180" fontId="0" fillId="0" borderId="73" xfId="0" applyNumberFormat="1" applyBorder="1">
      <alignment vertical="center"/>
    </xf>
    <xf numFmtId="180" fontId="0" fillId="0" borderId="72" xfId="0" applyNumberFormat="1" applyBorder="1">
      <alignment vertical="center"/>
    </xf>
    <xf numFmtId="180" fontId="0" fillId="0" borderId="110" xfId="0" applyNumberFormat="1" applyBorder="1">
      <alignment vertical="center"/>
    </xf>
    <xf numFmtId="180" fontId="0" fillId="0" borderId="111" xfId="0" applyNumberFormat="1" applyFont="1" applyBorder="1">
      <alignment vertical="center"/>
    </xf>
    <xf numFmtId="180" fontId="4" fillId="0" borderId="0" xfId="0" applyNumberFormat="1" applyFont="1" applyBorder="1" applyAlignment="1">
      <alignment horizontal="right" vertical="center"/>
    </xf>
    <xf numFmtId="56" fontId="1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63" xfId="0" applyFont="1" applyFill="1" applyBorder="1" applyAlignment="1">
      <alignment horizontal="center" vertical="center" wrapText="1"/>
    </xf>
    <xf numFmtId="0" fontId="8" fillId="0" borderId="164" xfId="0" applyFont="1" applyFill="1" applyBorder="1" applyAlignment="1">
      <alignment horizontal="center" vertical="center" wrapText="1"/>
    </xf>
    <xf numFmtId="0" fontId="8" fillId="0" borderId="165" xfId="0" applyFont="1" applyFill="1" applyBorder="1" applyAlignment="1">
      <alignment horizontal="center" vertical="center" wrapText="1"/>
    </xf>
    <xf numFmtId="0" fontId="8" fillId="0" borderId="166" xfId="0" applyFont="1" applyFill="1" applyBorder="1" applyAlignment="1">
      <alignment horizontal="center" vertical="center" wrapText="1"/>
    </xf>
    <xf numFmtId="0" fontId="8" fillId="0" borderId="145" xfId="0" applyFont="1" applyFill="1" applyBorder="1" applyAlignment="1">
      <alignment horizontal="center" vertical="center" wrapText="1"/>
    </xf>
    <xf numFmtId="0" fontId="8" fillId="0" borderId="167" xfId="0" applyFont="1" applyFill="1" applyBorder="1" applyAlignment="1">
      <alignment horizontal="center" vertical="center" wrapText="1"/>
    </xf>
    <xf numFmtId="0" fontId="8" fillId="0" borderId="168" xfId="0" applyFont="1" applyBorder="1" applyAlignment="1">
      <alignment horizontal="center" vertical="center" wrapText="1"/>
    </xf>
    <xf numFmtId="0" fontId="8" fillId="0" borderId="169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170" xfId="0" applyFont="1" applyFill="1" applyBorder="1" applyAlignment="1">
      <alignment horizontal="distributed" vertical="center" wrapText="1" justifyLastLine="1"/>
    </xf>
    <xf numFmtId="0" fontId="8" fillId="0" borderId="171" xfId="0" applyFont="1" applyFill="1" applyBorder="1" applyAlignment="1">
      <alignment horizontal="distributed" vertical="center" wrapText="1" justifyLastLine="1"/>
    </xf>
    <xf numFmtId="0" fontId="8" fillId="0" borderId="4" xfId="0" applyFont="1" applyFill="1" applyBorder="1" applyAlignment="1">
      <alignment horizontal="left" vertical="top" wrapText="1"/>
    </xf>
    <xf numFmtId="180" fontId="8" fillId="0" borderId="145" xfId="0" applyNumberFormat="1" applyFont="1" applyFill="1" applyBorder="1" applyAlignment="1">
      <alignment horizontal="right" vertical="center" wrapText="1"/>
    </xf>
    <xf numFmtId="180" fontId="8" fillId="0" borderId="172" xfId="0" applyNumberFormat="1" applyFont="1" applyFill="1" applyBorder="1" applyAlignment="1">
      <alignment horizontal="right" vertical="center" wrapText="1"/>
    </xf>
    <xf numFmtId="180" fontId="8" fillId="0" borderId="166" xfId="0" applyNumberFormat="1" applyFont="1" applyFill="1" applyBorder="1" applyAlignment="1">
      <alignment horizontal="right" vertical="center" wrapText="1"/>
    </xf>
    <xf numFmtId="180" fontId="8" fillId="0" borderId="168" xfId="0" applyNumberFormat="1" applyFont="1" applyFill="1" applyBorder="1" applyAlignment="1">
      <alignment horizontal="right" vertical="center" wrapText="1"/>
    </xf>
    <xf numFmtId="180" fontId="8" fillId="0" borderId="169" xfId="0" applyNumberFormat="1" applyFont="1" applyBorder="1" applyAlignment="1">
      <alignment horizontal="right" vertical="center" wrapText="1"/>
    </xf>
    <xf numFmtId="180" fontId="5" fillId="0" borderId="0" xfId="0" applyNumberFormat="1" applyFont="1" applyFill="1" applyBorder="1" applyAlignment="1">
      <alignment horizontal="right" vertical="center" wrapText="1"/>
    </xf>
    <xf numFmtId="0" fontId="8" fillId="0" borderId="32" xfId="0" applyFont="1" applyFill="1" applyBorder="1" applyAlignment="1">
      <alignment horizontal="distributed" vertical="center" wrapText="1" justifyLastLine="1"/>
    </xf>
    <xf numFmtId="0" fontId="8" fillId="0" borderId="93" xfId="0" applyFont="1" applyFill="1" applyBorder="1" applyAlignment="1">
      <alignment horizontal="distributed" vertical="center" wrapText="1" justifyLastLine="1"/>
    </xf>
    <xf numFmtId="0" fontId="8" fillId="0" borderId="118" xfId="0" applyFont="1" applyFill="1" applyBorder="1" applyAlignment="1">
      <alignment horizontal="center" vertical="center" wrapText="1"/>
    </xf>
    <xf numFmtId="180" fontId="8" fillId="0" borderId="25" xfId="0" applyNumberFormat="1" applyFont="1" applyFill="1" applyBorder="1" applyAlignment="1">
      <alignment horizontal="right" vertical="center" wrapText="1"/>
    </xf>
    <xf numFmtId="180" fontId="8" fillId="0" borderId="24" xfId="0" applyNumberFormat="1" applyFont="1" applyFill="1" applyBorder="1" applyAlignment="1">
      <alignment horizontal="right" vertical="center" wrapText="1"/>
    </xf>
    <xf numFmtId="180" fontId="8" fillId="0" borderId="173" xfId="0" applyNumberFormat="1" applyFont="1" applyFill="1" applyBorder="1" applyAlignment="1">
      <alignment horizontal="right" vertical="center" wrapText="1"/>
    </xf>
    <xf numFmtId="180" fontId="8" fillId="0" borderId="174" xfId="0" applyNumberFormat="1" applyFont="1" applyFill="1" applyBorder="1" applyAlignment="1">
      <alignment horizontal="right" vertical="center" wrapText="1"/>
    </xf>
    <xf numFmtId="180" fontId="8" fillId="0" borderId="99" xfId="0" applyNumberFormat="1" applyFont="1" applyFill="1" applyBorder="1" applyAlignment="1">
      <alignment horizontal="right" vertical="center" wrapText="1"/>
    </xf>
    <xf numFmtId="180" fontId="8" fillId="0" borderId="31" xfId="0" applyNumberFormat="1" applyFont="1" applyBorder="1" applyAlignment="1">
      <alignment horizontal="right" vertical="center" wrapText="1"/>
    </xf>
    <xf numFmtId="180" fontId="5" fillId="0" borderId="0" xfId="0" applyNumberFormat="1" applyFont="1" applyFill="1" applyBorder="1" applyAlignment="1">
      <alignment vertical="center" wrapText="1"/>
    </xf>
    <xf numFmtId="0" fontId="8" fillId="0" borderId="175" xfId="0" applyFont="1" applyFill="1" applyBorder="1" applyAlignment="1">
      <alignment horizontal="distributed" vertical="center" wrapText="1" justifyLastLine="1"/>
    </xf>
    <xf numFmtId="0" fontId="8" fillId="0" borderId="0" xfId="0" applyFont="1" applyFill="1" applyAlignment="1">
      <alignment horizontal="right" vertical="center"/>
    </xf>
    <xf numFmtId="0" fontId="8" fillId="0" borderId="176" xfId="0" applyFont="1" applyFill="1" applyBorder="1" applyAlignment="1">
      <alignment horizontal="distributed" vertical="center" wrapText="1" justifyLastLine="1"/>
    </xf>
    <xf numFmtId="0" fontId="8" fillId="0" borderId="119" xfId="0" applyFont="1" applyFill="1" applyBorder="1" applyAlignment="1">
      <alignment horizontal="right" vertical="center" wrapText="1"/>
    </xf>
    <xf numFmtId="180" fontId="5" fillId="0" borderId="0" xfId="0" applyNumberFormat="1" applyFont="1" applyFill="1" applyBorder="1" applyAlignment="1">
      <alignment horizontal="center" vertical="center" wrapText="1"/>
    </xf>
    <xf numFmtId="0" fontId="8" fillId="0" borderId="177" xfId="0" applyFont="1" applyFill="1" applyBorder="1" applyAlignment="1">
      <alignment horizontal="center" vertical="center" wrapText="1"/>
    </xf>
    <xf numFmtId="0" fontId="8" fillId="0" borderId="178" xfId="0" applyFont="1" applyFill="1" applyBorder="1" applyAlignment="1">
      <alignment horizontal="center" vertical="center" wrapText="1"/>
    </xf>
    <xf numFmtId="178" fontId="8" fillId="0" borderId="174" xfId="0" applyNumberFormat="1" applyFont="1" applyFill="1" applyBorder="1" applyAlignment="1">
      <alignment vertical="center" wrapText="1"/>
    </xf>
    <xf numFmtId="178" fontId="8" fillId="0" borderId="179" xfId="0" applyNumberFormat="1" applyFont="1" applyFill="1" applyBorder="1" applyAlignment="1">
      <alignment vertical="center" wrapText="1"/>
    </xf>
    <xf numFmtId="178" fontId="8" fillId="0" borderId="180" xfId="0" applyNumberFormat="1" applyFont="1" applyFill="1" applyBorder="1" applyAlignment="1">
      <alignment vertical="center" wrapText="1"/>
    </xf>
    <xf numFmtId="178" fontId="8" fillId="0" borderId="181" xfId="0" applyNumberFormat="1" applyFont="1" applyBorder="1" applyAlignment="1">
      <alignment vertical="center" wrapText="1"/>
    </xf>
    <xf numFmtId="0" fontId="8" fillId="0" borderId="23" xfId="0" applyFont="1" applyFill="1" applyBorder="1" applyAlignment="1">
      <alignment horizontal="distributed" vertical="center" wrapText="1" justifyLastLine="1"/>
    </xf>
    <xf numFmtId="0" fontId="8" fillId="0" borderId="176" xfId="0" applyFont="1" applyFill="1" applyBorder="1" applyAlignment="1">
      <alignment horizontal="center" vertical="center" wrapText="1" justifyLastLine="1"/>
    </xf>
    <xf numFmtId="0" fontId="8" fillId="0" borderId="119" xfId="0" applyFont="1" applyFill="1" applyBorder="1" applyAlignment="1">
      <alignment horizontal="left" vertical="top" wrapText="1"/>
    </xf>
    <xf numFmtId="178" fontId="5" fillId="0" borderId="150" xfId="4" applyNumberFormat="1" applyFont="1" applyFill="1" applyBorder="1" applyAlignment="1">
      <alignment vertical="center"/>
    </xf>
    <xf numFmtId="178" fontId="5" fillId="0" borderId="180" xfId="4" applyNumberFormat="1" applyFont="1" applyFill="1" applyBorder="1" applyAlignment="1">
      <alignment vertical="center"/>
    </xf>
    <xf numFmtId="180" fontId="8" fillId="0" borderId="180" xfId="0" applyNumberFormat="1" applyFont="1" applyFill="1" applyBorder="1" applyAlignment="1">
      <alignment horizontal="right" vertical="center" wrapText="1"/>
    </xf>
    <xf numFmtId="180" fontId="8" fillId="0" borderId="181" xfId="0" applyNumberFormat="1" applyFont="1" applyBorder="1" applyAlignment="1">
      <alignment horizontal="right" vertical="center" wrapText="1"/>
    </xf>
    <xf numFmtId="0" fontId="8" fillId="0" borderId="93" xfId="0" applyFont="1" applyFill="1" applyBorder="1" applyAlignment="1">
      <alignment horizontal="center" vertical="center" wrapText="1" justifyLastLine="1"/>
    </xf>
    <xf numFmtId="0" fontId="8" fillId="0" borderId="118" xfId="0" applyFont="1" applyFill="1" applyBorder="1" applyAlignment="1">
      <alignment horizontal="center" vertical="top" wrapText="1"/>
    </xf>
    <xf numFmtId="0" fontId="8" fillId="0" borderId="175" xfId="0" applyFont="1" applyFill="1" applyBorder="1" applyAlignment="1">
      <alignment horizontal="center" vertical="center" wrapText="1" justifyLastLine="1"/>
    </xf>
    <xf numFmtId="0" fontId="8" fillId="0" borderId="119" xfId="0" applyFont="1" applyFill="1" applyBorder="1" applyAlignment="1">
      <alignment horizontal="center" vertical="center" wrapText="1"/>
    </xf>
    <xf numFmtId="180" fontId="5" fillId="0" borderId="25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/>
    </xf>
    <xf numFmtId="0" fontId="8" fillId="0" borderId="182" xfId="0" applyFont="1" applyFill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92" xfId="0" applyFont="1" applyFill="1" applyBorder="1" applyAlignment="1">
      <alignment horizontal="distributed" vertical="center" wrapText="1" justifyLastLine="1"/>
    </xf>
    <xf numFmtId="0" fontId="8" fillId="0" borderId="183" xfId="0" applyFont="1" applyFill="1" applyBorder="1" applyAlignment="1">
      <alignment horizontal="center" vertical="center" wrapText="1" justifyLastLine="1"/>
    </xf>
    <xf numFmtId="0" fontId="8" fillId="0" borderId="178" xfId="0" applyFont="1" applyFill="1" applyBorder="1" applyAlignment="1">
      <alignment horizontal="center" vertical="center" wrapText="1" justifyLastLine="1"/>
    </xf>
    <xf numFmtId="178" fontId="5" fillId="0" borderId="184" xfId="4" applyNumberFormat="1" applyFont="1" applyFill="1" applyBorder="1" applyAlignment="1">
      <alignment vertical="center"/>
    </xf>
    <xf numFmtId="0" fontId="8" fillId="0" borderId="156" xfId="0" applyFont="1" applyFill="1" applyBorder="1" applyAlignment="1">
      <alignment horizontal="center" vertical="center" wrapText="1" justifyLastLine="1"/>
    </xf>
    <xf numFmtId="0" fontId="8" fillId="0" borderId="159" xfId="0" applyFont="1" applyFill="1" applyBorder="1" applyAlignment="1">
      <alignment horizontal="center" vertical="center" wrapText="1" justifyLastLine="1"/>
    </xf>
    <xf numFmtId="0" fontId="8" fillId="0" borderId="162" xfId="0" applyFont="1" applyFill="1" applyBorder="1" applyAlignment="1">
      <alignment horizontal="center" vertical="center" wrapText="1" justifyLastLine="1"/>
    </xf>
    <xf numFmtId="178" fontId="5" fillId="0" borderId="73" xfId="4" applyNumberFormat="1" applyFont="1" applyFill="1" applyBorder="1" applyAlignment="1">
      <alignment vertical="center"/>
    </xf>
    <xf numFmtId="178" fontId="5" fillId="0" borderId="110" xfId="4" applyNumberFormat="1" applyFont="1" applyFill="1" applyBorder="1" applyAlignment="1">
      <alignment vertical="center"/>
    </xf>
    <xf numFmtId="178" fontId="8" fillId="0" borderId="106" xfId="0" applyNumberFormat="1" applyFont="1" applyFill="1" applyBorder="1" applyAlignment="1">
      <alignment vertical="center" wrapText="1"/>
    </xf>
    <xf numFmtId="178" fontId="8" fillId="0" borderId="110" xfId="0" applyNumberFormat="1" applyFont="1" applyFill="1" applyBorder="1" applyAlignment="1">
      <alignment vertical="center" wrapText="1"/>
    </xf>
    <xf numFmtId="178" fontId="8" fillId="0" borderId="185" xfId="0" applyNumberFormat="1" applyFont="1" applyBorder="1" applyAlignment="1">
      <alignment vertical="center" wrapText="1"/>
    </xf>
    <xf numFmtId="0" fontId="1" fillId="0" borderId="0" xfId="1"/>
    <xf numFmtId="0" fontId="13" fillId="0" borderId="0" xfId="1" applyFont="1" applyAlignment="1">
      <alignment vertical="center"/>
    </xf>
    <xf numFmtId="0" fontId="1" fillId="0" borderId="0" xfId="1" applyAlignment="1">
      <alignment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5" fillId="0" borderId="1" xfId="1" applyFont="1" applyBorder="1" applyAlignment="1">
      <alignment horizontal="distributed" vertical="center" wrapText="1" justifyLastLine="1"/>
    </xf>
    <xf numFmtId="0" fontId="5" fillId="0" borderId="113" xfId="1" applyFont="1" applyBorder="1" applyAlignment="1">
      <alignment horizontal="distributed" vertical="center" wrapText="1" justifyLastLine="1"/>
    </xf>
    <xf numFmtId="0" fontId="10" fillId="5" borderId="83" xfId="1" applyFont="1" applyFill="1" applyBorder="1" applyAlignment="1">
      <alignment horizontal="center" vertical="center" wrapText="1" justifyLastLine="1"/>
    </xf>
    <xf numFmtId="0" fontId="10" fillId="5" borderId="113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85" xfId="1" applyFont="1" applyBorder="1" applyAlignment="1">
      <alignment horizontal="right" vertical="center" wrapText="1"/>
    </xf>
    <xf numFmtId="0" fontId="8" fillId="0" borderId="86" xfId="1" applyFont="1" applyBorder="1" applyAlignment="1">
      <alignment horizontal="right" vertical="center" wrapText="1"/>
    </xf>
    <xf numFmtId="0" fontId="5" fillId="5" borderId="113" xfId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right" vertical="center" wrapText="1"/>
    </xf>
    <xf numFmtId="0" fontId="8" fillId="0" borderId="127" xfId="1" applyFont="1" applyBorder="1" applyAlignment="1">
      <alignment horizontal="right" vertical="center" wrapText="1"/>
    </xf>
    <xf numFmtId="0" fontId="8" fillId="0" borderId="186" xfId="1" applyFont="1" applyBorder="1" applyAlignment="1">
      <alignment horizontal="right" vertical="center" wrapText="1"/>
    </xf>
    <xf numFmtId="0" fontId="8" fillId="0" borderId="187" xfId="1" applyFont="1" applyBorder="1" applyAlignment="1">
      <alignment horizontal="right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0" borderId="83" xfId="1" applyFont="1" applyBorder="1" applyAlignment="1">
      <alignment horizontal="distributed" vertical="center" wrapText="1" justifyLastLine="1"/>
    </xf>
    <xf numFmtId="0" fontId="5" fillId="5" borderId="83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 wrapText="1"/>
    </xf>
    <xf numFmtId="0" fontId="16" fillId="0" borderId="85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8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/>
    </xf>
    <xf numFmtId="0" fontId="8" fillId="0" borderId="0" xfId="0" applyFont="1" applyBorder="1">
      <alignment vertical="center"/>
    </xf>
    <xf numFmtId="0" fontId="5" fillId="0" borderId="188" xfId="1" applyFont="1" applyBorder="1" applyAlignment="1">
      <alignment horizontal="center" vertical="center" wrapText="1"/>
    </xf>
    <xf numFmtId="0" fontId="5" fillId="0" borderId="189" xfId="1" applyFont="1" applyBorder="1" applyAlignment="1">
      <alignment horizontal="center" vertical="center" wrapText="1"/>
    </xf>
    <xf numFmtId="181" fontId="10" fillId="5" borderId="189" xfId="1" applyNumberFormat="1" applyFont="1" applyFill="1" applyBorder="1" applyAlignment="1">
      <alignment vertical="center"/>
    </xf>
    <xf numFmtId="181" fontId="8" fillId="0" borderId="190" xfId="1" applyNumberFormat="1" applyFont="1" applyBorder="1" applyProtection="1">
      <protection locked="0"/>
    </xf>
    <xf numFmtId="181" fontId="8" fillId="0" borderId="191" xfId="1" applyNumberFormat="1" applyFont="1" applyBorder="1" applyProtection="1">
      <protection locked="0"/>
    </xf>
    <xf numFmtId="181" fontId="5" fillId="5" borderId="192" xfId="1" applyNumberFormat="1" applyFont="1" applyFill="1" applyBorder="1" applyAlignment="1">
      <alignment vertical="center"/>
    </xf>
    <xf numFmtId="181" fontId="8" fillId="0" borderId="193" xfId="1" applyNumberFormat="1" applyFont="1" applyBorder="1" applyProtection="1">
      <protection locked="0"/>
    </xf>
    <xf numFmtId="181" fontId="8" fillId="0" borderId="194" xfId="1" applyNumberFormat="1" applyFont="1" applyBorder="1" applyProtection="1">
      <protection locked="0"/>
    </xf>
    <xf numFmtId="181" fontId="8" fillId="0" borderId="195" xfId="1" applyNumberFormat="1" applyFont="1" applyBorder="1" applyProtection="1">
      <protection locked="0"/>
    </xf>
    <xf numFmtId="181" fontId="5" fillId="2" borderId="0" xfId="1" applyNumberFormat="1" applyFont="1" applyFill="1" applyBorder="1" applyAlignment="1" applyProtection="1">
      <alignment vertical="center"/>
      <protection locked="0"/>
    </xf>
    <xf numFmtId="0" fontId="5" fillId="0" borderId="32" xfId="1" applyFont="1" applyBorder="1" applyAlignment="1">
      <alignment horizontal="center" vertical="center" wrapText="1"/>
    </xf>
    <xf numFmtId="0" fontId="5" fillId="0" borderId="196" xfId="1" applyFont="1" applyBorder="1" applyAlignment="1">
      <alignment horizontal="center" vertical="center" wrapText="1"/>
    </xf>
    <xf numFmtId="181" fontId="5" fillId="5" borderId="192" xfId="1" applyNumberFormat="1" applyFont="1" applyFill="1" applyBorder="1" applyAlignment="1" applyProtection="1">
      <alignment vertical="center"/>
      <protection locked="0"/>
    </xf>
    <xf numFmtId="181" fontId="5" fillId="5" borderId="197" xfId="1" applyNumberFormat="1" applyFont="1" applyFill="1" applyBorder="1" applyAlignment="1" applyProtection="1">
      <alignment vertical="center"/>
      <protection locked="0"/>
    </xf>
    <xf numFmtId="181" fontId="5" fillId="5" borderId="189" xfId="1" applyNumberFormat="1" applyFont="1" applyFill="1" applyBorder="1" applyAlignment="1">
      <alignment vertical="center"/>
    </xf>
    <xf numFmtId="181" fontId="8" fillId="0" borderId="190" xfId="1" applyNumberFormat="1" applyFont="1" applyBorder="1" applyAlignment="1" applyProtection="1">
      <alignment horizontal="right"/>
      <protection locked="0"/>
    </xf>
    <xf numFmtId="181" fontId="8" fillId="0" borderId="191" xfId="1" applyNumberFormat="1" applyFont="1" applyBorder="1" applyAlignment="1" applyProtection="1">
      <alignment horizontal="right"/>
      <protection locked="0"/>
    </xf>
    <xf numFmtId="181" fontId="8" fillId="0" borderId="197" xfId="1" applyNumberFormat="1" applyFont="1" applyBorder="1" applyProtection="1">
      <protection locked="0"/>
    </xf>
    <xf numFmtId="0" fontId="8" fillId="0" borderId="0" xfId="0" applyFont="1">
      <alignment vertical="center"/>
    </xf>
    <xf numFmtId="0" fontId="5" fillId="0" borderId="198" xfId="1" applyFont="1" applyBorder="1" applyAlignment="1">
      <alignment horizontal="center" vertical="center" wrapText="1"/>
    </xf>
    <xf numFmtId="0" fontId="5" fillId="0" borderId="189" xfId="1" applyFont="1" applyBorder="1" applyAlignment="1">
      <alignment horizontal="distributed" vertical="center" justifyLastLine="1"/>
    </xf>
    <xf numFmtId="181" fontId="8" fillId="0" borderId="199" xfId="1" applyNumberFormat="1" applyFont="1" applyBorder="1" applyProtection="1">
      <protection locked="0"/>
    </xf>
    <xf numFmtId="181" fontId="8" fillId="0" borderId="200" xfId="1" applyNumberFormat="1" applyFont="1" applyBorder="1" applyProtection="1">
      <protection locked="0"/>
    </xf>
    <xf numFmtId="181" fontId="5" fillId="5" borderId="118" xfId="1" applyNumberFormat="1" applyFont="1" applyFill="1" applyBorder="1" applyAlignment="1" applyProtection="1">
      <alignment vertical="center"/>
      <protection locked="0"/>
    </xf>
    <xf numFmtId="181" fontId="5" fillId="5" borderId="119" xfId="1" applyNumberFormat="1" applyFont="1" applyFill="1" applyBorder="1" applyAlignment="1" applyProtection="1">
      <alignment vertical="center"/>
      <protection locked="0"/>
    </xf>
    <xf numFmtId="181" fontId="8" fillId="0" borderId="34" xfId="1" applyNumberFormat="1" applyFont="1" applyBorder="1" applyProtection="1">
      <protection locked="0"/>
    </xf>
    <xf numFmtId="181" fontId="8" fillId="0" borderId="25" xfId="1" applyNumberFormat="1" applyFont="1" applyBorder="1" applyProtection="1">
      <protection locked="0"/>
    </xf>
    <xf numFmtId="181" fontId="8" fillId="0" borderId="89" xfId="1" applyNumberFormat="1" applyFont="1" applyBorder="1" applyProtection="1">
      <protection locked="0"/>
    </xf>
    <xf numFmtId="181" fontId="8" fillId="0" borderId="24" xfId="1" applyNumberFormat="1" applyFont="1" applyBorder="1" applyAlignment="1" applyProtection="1">
      <alignment horizontal="right"/>
      <protection locked="0"/>
    </xf>
    <xf numFmtId="181" fontId="8" fillId="0" borderId="25" xfId="1" applyNumberFormat="1" applyFont="1" applyBorder="1" applyAlignment="1" applyProtection="1">
      <alignment horizontal="right"/>
      <protection locked="0"/>
    </xf>
    <xf numFmtId="181" fontId="8" fillId="0" borderId="89" xfId="1" applyNumberFormat="1" applyFont="1" applyBorder="1" applyAlignment="1" applyProtection="1">
      <alignment horizontal="right"/>
      <protection locked="0"/>
    </xf>
    <xf numFmtId="181" fontId="8" fillId="0" borderId="119" xfId="1" applyNumberFormat="1" applyFont="1" applyBorder="1" applyProtection="1">
      <protection locked="0"/>
    </xf>
    <xf numFmtId="181" fontId="8" fillId="0" borderId="90" xfId="1" applyNumberFormat="1" applyFont="1" applyBorder="1" applyProtection="1">
      <protection locked="0"/>
    </xf>
    <xf numFmtId="181" fontId="8" fillId="0" borderId="28" xfId="1" applyNumberFormat="1" applyFont="1" applyBorder="1" applyProtection="1">
      <protection locked="0"/>
    </xf>
    <xf numFmtId="181" fontId="8" fillId="0" borderId="139" xfId="1" applyNumberFormat="1" applyFont="1" applyBorder="1" applyProtection="1">
      <protection locked="0"/>
    </xf>
    <xf numFmtId="181" fontId="8" fillId="0" borderId="26" xfId="1" applyNumberFormat="1" applyFont="1" applyBorder="1" applyProtection="1">
      <protection locked="0"/>
    </xf>
    <xf numFmtId="181" fontId="8" fillId="0" borderId="142" xfId="1" applyNumberFormat="1" applyFont="1" applyBorder="1" applyProtection="1">
      <protection locked="0"/>
    </xf>
    <xf numFmtId="0" fontId="5" fillId="0" borderId="201" xfId="1" applyFont="1" applyBorder="1" applyAlignment="1">
      <alignment horizontal="center" vertical="center" wrapText="1"/>
    </xf>
    <xf numFmtId="181" fontId="5" fillId="5" borderId="201" xfId="1" applyNumberFormat="1" applyFont="1" applyFill="1" applyBorder="1" applyAlignment="1" applyProtection="1">
      <alignment vertical="center"/>
      <protection locked="0"/>
    </xf>
    <xf numFmtId="181" fontId="5" fillId="5" borderId="189" xfId="1" applyNumberFormat="1" applyFont="1" applyFill="1" applyBorder="1" applyAlignment="1" applyProtection="1">
      <alignment vertical="center"/>
      <protection locked="0"/>
    </xf>
    <xf numFmtId="181" fontId="8" fillId="0" borderId="34" xfId="1" applyNumberFormat="1" applyFont="1" applyBorder="1" applyAlignment="1" applyProtection="1">
      <alignment horizontal="right"/>
      <protection locked="0"/>
    </xf>
    <xf numFmtId="181" fontId="8" fillId="0" borderId="28" xfId="1" applyNumberFormat="1" applyFont="1" applyBorder="1" applyAlignment="1" applyProtection="1">
      <alignment horizontal="right"/>
      <protection locked="0"/>
    </xf>
    <xf numFmtId="0" fontId="5" fillId="0" borderId="92" xfId="1" applyFont="1" applyBorder="1" applyAlignment="1">
      <alignment horizontal="center" vertical="center" wrapText="1"/>
    </xf>
    <xf numFmtId="0" fontId="5" fillId="0" borderId="201" xfId="1" applyFont="1" applyBorder="1" applyAlignment="1">
      <alignment horizontal="distributed" vertical="center" justifyLastLine="1"/>
    </xf>
    <xf numFmtId="0" fontId="5" fillId="0" borderId="192" xfId="1" applyFont="1" applyBorder="1" applyAlignment="1">
      <alignment horizontal="center" vertical="center" wrapText="1"/>
    </xf>
    <xf numFmtId="181" fontId="10" fillId="5" borderId="192" xfId="1" applyNumberFormat="1" applyFont="1" applyFill="1" applyBorder="1" applyAlignment="1">
      <alignment vertical="center"/>
    </xf>
    <xf numFmtId="181" fontId="5" fillId="5" borderId="196" xfId="1" applyNumberFormat="1" applyFont="1" applyFill="1" applyBorder="1" applyAlignment="1" applyProtection="1">
      <alignment vertical="center"/>
      <protection locked="0"/>
    </xf>
    <xf numFmtId="0" fontId="8" fillId="0" borderId="102" xfId="0" applyFont="1" applyFill="1" applyBorder="1" applyAlignment="1">
      <alignment vertical="center"/>
    </xf>
    <xf numFmtId="0" fontId="5" fillId="0" borderId="202" xfId="1" applyFont="1" applyBorder="1" applyAlignment="1">
      <alignment horizontal="distributed" vertical="center" justifyLastLine="1"/>
    </xf>
    <xf numFmtId="181" fontId="10" fillId="5" borderId="202" xfId="1" applyNumberFormat="1" applyFont="1" applyFill="1" applyBorder="1" applyAlignment="1">
      <alignment vertical="center"/>
    </xf>
    <xf numFmtId="181" fontId="8" fillId="0" borderId="0" xfId="1" applyNumberFormat="1" applyFont="1" applyBorder="1" applyProtection="1">
      <protection locked="0"/>
    </xf>
    <xf numFmtId="181" fontId="8" fillId="0" borderId="184" xfId="1" applyNumberFormat="1" applyFont="1" applyBorder="1" applyProtection="1">
      <protection locked="0"/>
    </xf>
    <xf numFmtId="181" fontId="5" fillId="5" borderId="117" xfId="1" applyNumberFormat="1" applyFont="1" applyFill="1" applyBorder="1" applyAlignment="1">
      <alignment vertical="center"/>
    </xf>
    <xf numFmtId="181" fontId="8" fillId="0" borderId="203" xfId="1" applyNumberFormat="1" applyFont="1" applyBorder="1" applyProtection="1">
      <protection locked="0"/>
    </xf>
    <xf numFmtId="181" fontId="8" fillId="0" borderId="204" xfId="1" applyNumberFormat="1" applyFont="1" applyBorder="1" applyProtection="1">
      <protection locked="0"/>
    </xf>
    <xf numFmtId="181" fontId="8" fillId="0" borderId="147" xfId="1" applyNumberFormat="1" applyFont="1" applyBorder="1" applyProtection="1">
      <protection locked="0"/>
    </xf>
    <xf numFmtId="0" fontId="5" fillId="0" borderId="177" xfId="1" applyFont="1" applyBorder="1" applyAlignment="1">
      <alignment horizontal="distributed" vertical="center" justifyLastLine="1"/>
    </xf>
    <xf numFmtId="181" fontId="5" fillId="5" borderId="177" xfId="1" applyNumberFormat="1" applyFont="1" applyFill="1" applyBorder="1" applyAlignment="1" applyProtection="1">
      <alignment vertical="center"/>
      <protection locked="0"/>
    </xf>
    <xf numFmtId="181" fontId="5" fillId="5" borderId="202" xfId="1" applyNumberFormat="1" applyFont="1" applyFill="1" applyBorder="1" applyAlignment="1" applyProtection="1">
      <alignment vertical="center"/>
      <protection locked="0"/>
    </xf>
    <xf numFmtId="181" fontId="5" fillId="5" borderId="117" xfId="1" applyNumberFormat="1" applyFont="1" applyFill="1" applyBorder="1" applyAlignment="1" applyProtection="1">
      <alignment vertical="center"/>
      <protection locked="0"/>
    </xf>
    <xf numFmtId="181" fontId="5" fillId="5" borderId="202" xfId="1" applyNumberFormat="1" applyFont="1" applyFill="1" applyBorder="1" applyAlignment="1">
      <alignment vertical="center"/>
    </xf>
    <xf numFmtId="181" fontId="8" fillId="0" borderId="0" xfId="1" applyNumberFormat="1" applyFont="1" applyBorder="1" applyAlignment="1" applyProtection="1">
      <alignment horizontal="right"/>
      <protection locked="0"/>
    </xf>
    <xf numFmtId="181" fontId="8" fillId="0" borderId="184" xfId="1" applyNumberFormat="1" applyFont="1" applyBorder="1" applyAlignment="1" applyProtection="1">
      <alignment horizontal="right"/>
      <protection locked="0"/>
    </xf>
    <xf numFmtId="181" fontId="8" fillId="0" borderId="178" xfId="1" applyNumberFormat="1" applyFont="1" applyBorder="1" applyProtection="1">
      <protection locked="0"/>
    </xf>
    <xf numFmtId="0" fontId="8" fillId="0" borderId="102" xfId="0" applyFont="1" applyFill="1" applyBorder="1" applyAlignment="1">
      <alignment horizontal="right" vertical="center"/>
    </xf>
    <xf numFmtId="181" fontId="8" fillId="0" borderId="201" xfId="1" applyNumberFormat="1" applyFont="1" applyBorder="1" applyProtection="1">
      <protection locked="0"/>
    </xf>
    <xf numFmtId="0" fontId="5" fillId="0" borderId="205" xfId="1" applyFont="1" applyBorder="1" applyAlignment="1">
      <alignment horizontal="distributed" vertical="center" justifyLastLine="1"/>
    </xf>
    <xf numFmtId="181" fontId="10" fillId="5" borderId="205" xfId="1" applyNumberFormat="1" applyFont="1" applyFill="1" applyBorder="1" applyAlignment="1">
      <alignment vertical="center"/>
    </xf>
    <xf numFmtId="181" fontId="8" fillId="0" borderId="176" xfId="1" applyNumberFormat="1" applyFont="1" applyBorder="1" applyProtection="1">
      <protection locked="0"/>
    </xf>
    <xf numFmtId="181" fontId="8" fillId="0" borderId="206" xfId="1" applyNumberFormat="1" applyFont="1" applyBorder="1" applyProtection="1">
      <protection locked="0"/>
    </xf>
    <xf numFmtId="181" fontId="8" fillId="0" borderId="207" xfId="1" applyNumberFormat="1" applyFont="1" applyBorder="1" applyProtection="1">
      <protection locked="0"/>
    </xf>
    <xf numFmtId="181" fontId="5" fillId="5" borderId="205" xfId="1" applyNumberFormat="1" applyFont="1" applyFill="1" applyBorder="1" applyAlignment="1">
      <alignment vertical="center"/>
    </xf>
    <xf numFmtId="181" fontId="8" fillId="0" borderId="208" xfId="1" applyNumberFormat="1" applyFont="1" applyBorder="1" applyProtection="1">
      <protection locked="0"/>
    </xf>
    <xf numFmtId="181" fontId="8" fillId="0" borderId="209" xfId="1" applyNumberFormat="1" applyFont="1" applyBorder="1" applyProtection="1">
      <protection locked="0"/>
    </xf>
    <xf numFmtId="181" fontId="8" fillId="0" borderId="210" xfId="1" applyNumberFormat="1" applyFont="1" applyBorder="1" applyProtection="1">
      <protection locked="0"/>
    </xf>
    <xf numFmtId="0" fontId="5" fillId="0" borderId="176" xfId="1" applyFont="1" applyBorder="1" applyAlignment="1">
      <alignment horizontal="distributed" vertical="center" justifyLastLine="1"/>
    </xf>
    <xf numFmtId="181" fontId="5" fillId="5" borderId="176" xfId="1" applyNumberFormat="1" applyFont="1" applyFill="1" applyBorder="1" applyAlignment="1" applyProtection="1">
      <alignment vertical="center"/>
      <protection locked="0"/>
    </xf>
    <xf numFmtId="181" fontId="5" fillId="5" borderId="205" xfId="1" applyNumberFormat="1" applyFont="1" applyFill="1" applyBorder="1" applyAlignment="1" applyProtection="1">
      <alignment vertical="center"/>
      <protection locked="0"/>
    </xf>
    <xf numFmtId="181" fontId="5" fillId="5" borderId="211" xfId="1" applyNumberFormat="1" applyFont="1" applyFill="1" applyBorder="1" applyAlignment="1" applyProtection="1">
      <alignment vertical="center"/>
      <protection locked="0"/>
    </xf>
    <xf numFmtId="181" fontId="8" fillId="0" borderId="207" xfId="1" applyNumberFormat="1" applyFont="1" applyBorder="1" applyAlignment="1" applyProtection="1">
      <alignment horizontal="right"/>
      <protection locked="0"/>
    </xf>
    <xf numFmtId="181" fontId="8" fillId="0" borderId="206" xfId="1" applyNumberFormat="1" applyFont="1" applyBorder="1" applyAlignment="1" applyProtection="1">
      <alignment horizontal="right"/>
      <protection locked="0"/>
    </xf>
    <xf numFmtId="181" fontId="8" fillId="0" borderId="212" xfId="1" applyNumberFormat="1" applyFont="1" applyBorder="1" applyProtection="1">
      <protection locked="0"/>
    </xf>
    <xf numFmtId="181" fontId="8" fillId="0" borderId="213" xfId="1" applyNumberFormat="1" applyFont="1" applyBorder="1" applyProtection="1">
      <protection locked="0"/>
    </xf>
    <xf numFmtId="181" fontId="8" fillId="0" borderId="214" xfId="1" applyNumberFormat="1" applyFont="1" applyBorder="1" applyProtection="1">
      <protection locked="0"/>
    </xf>
    <xf numFmtId="181" fontId="8" fillId="0" borderId="215" xfId="1" applyNumberFormat="1" applyFont="1" applyBorder="1" applyProtection="1">
      <protection locked="0"/>
    </xf>
    <xf numFmtId="181" fontId="8" fillId="0" borderId="216" xfId="1" applyNumberFormat="1" applyFont="1" applyBorder="1" applyProtection="1">
      <protection locked="0"/>
    </xf>
    <xf numFmtId="181" fontId="8" fillId="0" borderId="217" xfId="1" applyNumberFormat="1" applyFont="1" applyBorder="1" applyProtection="1">
      <protection locked="0"/>
    </xf>
    <xf numFmtId="0" fontId="15" fillId="0" borderId="101" xfId="1" applyFont="1" applyBorder="1" applyAlignment="1">
      <alignment vertical="center"/>
    </xf>
    <xf numFmtId="0" fontId="15" fillId="0" borderId="102" xfId="1" applyFont="1" applyBorder="1" applyAlignment="1">
      <alignment vertical="center"/>
    </xf>
    <xf numFmtId="181" fontId="5" fillId="5" borderId="218" xfId="1" applyNumberFormat="1" applyFont="1" applyFill="1" applyBorder="1" applyAlignment="1" applyProtection="1">
      <alignment vertical="center"/>
      <protection locked="0"/>
    </xf>
    <xf numFmtId="181" fontId="5" fillId="5" borderId="219" xfId="1" applyNumberFormat="1" applyFont="1" applyFill="1" applyBorder="1" applyAlignment="1" applyProtection="1">
      <alignment vertical="center"/>
      <protection locked="0"/>
    </xf>
    <xf numFmtId="181" fontId="8" fillId="0" borderId="220" xfId="1" applyNumberFormat="1" applyFont="1" applyBorder="1" applyProtection="1">
      <protection locked="0"/>
    </xf>
    <xf numFmtId="181" fontId="8" fillId="0" borderId="221" xfId="1" applyNumberFormat="1" applyFont="1" applyBorder="1" applyProtection="1">
      <protection locked="0"/>
    </xf>
    <xf numFmtId="181" fontId="8" fillId="0" borderId="220" xfId="1" applyNumberFormat="1" applyFont="1" applyBorder="1" applyAlignment="1" applyProtection="1">
      <alignment horizontal="right"/>
      <protection locked="0"/>
    </xf>
    <xf numFmtId="181" fontId="8" fillId="0" borderId="221" xfId="1" applyNumberFormat="1" applyFont="1" applyBorder="1" applyAlignment="1" applyProtection="1">
      <alignment horizontal="right"/>
      <protection locked="0"/>
    </xf>
    <xf numFmtId="181" fontId="8" fillId="0" borderId="222" xfId="1" applyNumberFormat="1" applyFont="1" applyBorder="1" applyProtection="1">
      <protection locked="0"/>
    </xf>
    <xf numFmtId="0" fontId="5" fillId="0" borderId="223" xfId="1" applyFont="1" applyBorder="1" applyAlignment="1">
      <alignment horizontal="center" vertical="center" wrapText="1"/>
    </xf>
    <xf numFmtId="0" fontId="5" fillId="0" borderId="224" xfId="1" applyFont="1" applyBorder="1" applyAlignment="1">
      <alignment horizontal="distributed" vertical="center" justifyLastLine="1"/>
    </xf>
    <xf numFmtId="181" fontId="10" fillId="5" borderId="224" xfId="1" applyNumberFormat="1" applyFont="1" applyFill="1" applyBorder="1" applyAlignment="1">
      <alignment vertical="center"/>
    </xf>
    <xf numFmtId="181" fontId="8" fillId="0" borderId="225" xfId="1" applyNumberFormat="1" applyFont="1" applyBorder="1" applyProtection="1">
      <protection locked="0"/>
    </xf>
    <xf numFmtId="181" fontId="8" fillId="0" borderId="226" xfId="1" applyNumberFormat="1" applyFont="1" applyBorder="1" applyProtection="1">
      <protection locked="0"/>
    </xf>
    <xf numFmtId="181" fontId="8" fillId="0" borderId="159" xfId="1" applyNumberFormat="1" applyFont="1" applyBorder="1" applyProtection="1">
      <protection locked="0"/>
    </xf>
    <xf numFmtId="181" fontId="5" fillId="5" borderId="224" xfId="1" applyNumberFormat="1" applyFont="1" applyFill="1" applyBorder="1" applyAlignment="1">
      <alignment vertical="center"/>
    </xf>
    <xf numFmtId="181" fontId="8" fillId="0" borderId="155" xfId="1" applyNumberFormat="1" applyFont="1" applyBorder="1" applyProtection="1">
      <protection locked="0"/>
    </xf>
    <xf numFmtId="181" fontId="8" fillId="0" borderId="74" xfId="1" applyNumberFormat="1" applyFont="1" applyBorder="1" applyProtection="1">
      <protection locked="0"/>
    </xf>
    <xf numFmtId="181" fontId="8" fillId="0" borderId="227" xfId="1" applyNumberFormat="1" applyFont="1" applyBorder="1" applyProtection="1">
      <protection locked="0"/>
    </xf>
    <xf numFmtId="0" fontId="5" fillId="0" borderId="225" xfId="1" applyFont="1" applyBorder="1" applyAlignment="1">
      <alignment horizontal="distributed" vertical="center" justifyLastLine="1"/>
    </xf>
    <xf numFmtId="181" fontId="5" fillId="5" borderId="225" xfId="1" applyNumberFormat="1" applyFont="1" applyFill="1" applyBorder="1" applyAlignment="1" applyProtection="1">
      <alignment vertical="center"/>
      <protection locked="0"/>
    </xf>
    <xf numFmtId="181" fontId="5" fillId="5" borderId="224" xfId="1" applyNumberFormat="1" applyFont="1" applyFill="1" applyBorder="1" applyAlignment="1" applyProtection="1">
      <alignment vertical="center"/>
      <protection locked="0"/>
    </xf>
    <xf numFmtId="181" fontId="5" fillId="5" borderId="228" xfId="1" applyNumberFormat="1" applyFont="1" applyFill="1" applyBorder="1" applyAlignment="1" applyProtection="1">
      <alignment vertical="center"/>
      <protection locked="0"/>
    </xf>
    <xf numFmtId="181" fontId="8" fillId="0" borderId="105" xfId="1" applyNumberFormat="1" applyFont="1" applyBorder="1" applyProtection="1">
      <protection locked="0"/>
    </xf>
    <xf numFmtId="181" fontId="8" fillId="0" borderId="153" xfId="1" applyNumberFormat="1" applyFont="1" applyBorder="1" applyProtection="1">
      <protection locked="0"/>
    </xf>
    <xf numFmtId="181" fontId="8" fillId="0" borderId="159" xfId="1" applyNumberFormat="1" applyFont="1" applyBorder="1" applyAlignment="1" applyProtection="1">
      <alignment horizontal="right"/>
      <protection locked="0"/>
    </xf>
    <xf numFmtId="181" fontId="8" fillId="0" borderId="226" xfId="1" applyNumberFormat="1" applyFont="1" applyBorder="1" applyAlignment="1" applyProtection="1">
      <alignment horizontal="right"/>
      <protection locked="0"/>
    </xf>
    <xf numFmtId="181" fontId="8" fillId="0" borderId="162" xfId="1" applyNumberFormat="1" applyFont="1" applyBorder="1" applyProtection="1">
      <protection locked="0"/>
    </xf>
    <xf numFmtId="181" fontId="8" fillId="0" borderId="107" xfId="1" applyNumberFormat="1" applyFont="1" applyBorder="1" applyProtection="1">
      <protection locked="0"/>
    </xf>
  </cellXfs>
  <cellStyles count="5">
    <cellStyle name="標準" xfId="0" builtinId="0"/>
    <cellStyle name="標準 2" xfId="1"/>
    <cellStyle name="桁区切り" xfId="2" builtinId="6"/>
    <cellStyle name="通貨 [0.00]" xfId="3" builtinId="4"/>
    <cellStyle name="通貨" xfId="4" builtinId="7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R66"/>
  <sheetViews>
    <sheetView topLeftCell="A43" zoomScaleSheetLayoutView="70" workbookViewId="0">
      <selection activeCell="H63" sqref="H63"/>
    </sheetView>
  </sheetViews>
  <sheetFormatPr defaultRowHeight="13.5"/>
  <cols>
    <col min="1" max="1" width="5.25" bestFit="1" customWidth="1"/>
    <col min="2" max="14" width="10.625" customWidth="1"/>
  </cols>
  <sheetData>
    <row r="1" spans="1:15" ht="20.100000000000001" customHeight="1"/>
    <row r="2" spans="1:15" ht="20.100000000000001" customHeight="1">
      <c r="A2" s="1" t="s">
        <v>79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20.100000000000001" customHeight="1">
      <c r="A3" s="2" t="s">
        <v>8</v>
      </c>
      <c r="B3" s="2"/>
      <c r="K3" s="71" t="s">
        <v>341</v>
      </c>
      <c r="L3" s="71"/>
      <c r="M3" s="71"/>
      <c r="N3" s="71"/>
      <c r="O3" s="102"/>
    </row>
    <row r="4" spans="1:15" ht="20.100000000000001" customHeight="1">
      <c r="A4" s="3" t="s">
        <v>261</v>
      </c>
      <c r="B4" s="10" t="s">
        <v>177</v>
      </c>
      <c r="C4" s="10"/>
      <c r="D4" s="27"/>
      <c r="E4" s="42" t="s">
        <v>314</v>
      </c>
      <c r="F4" s="43"/>
      <c r="G4" s="45" t="s">
        <v>89</v>
      </c>
      <c r="H4" s="47"/>
      <c r="I4" s="60"/>
      <c r="J4" s="45" t="s">
        <v>291</v>
      </c>
      <c r="K4" s="72"/>
      <c r="L4" s="42" t="s">
        <v>315</v>
      </c>
      <c r="M4" s="47"/>
      <c r="N4" s="87" t="s">
        <v>277</v>
      </c>
    </row>
    <row r="5" spans="1:15" ht="20.100000000000001" customHeight="1">
      <c r="A5" s="4"/>
      <c r="B5" s="11"/>
      <c r="C5" s="11"/>
      <c r="D5" s="28" t="s">
        <v>26</v>
      </c>
      <c r="E5" s="28" t="s">
        <v>316</v>
      </c>
      <c r="F5" s="28" t="s">
        <v>296</v>
      </c>
      <c r="G5" s="28" t="s">
        <v>91</v>
      </c>
      <c r="H5" s="48" t="s">
        <v>147</v>
      </c>
      <c r="I5" s="61" t="s">
        <v>169</v>
      </c>
      <c r="J5" s="28" t="s">
        <v>246</v>
      </c>
      <c r="K5" s="73" t="s">
        <v>296</v>
      </c>
      <c r="L5" s="28" t="s">
        <v>91</v>
      </c>
      <c r="M5" s="48" t="s">
        <v>147</v>
      </c>
      <c r="N5" s="88"/>
    </row>
    <row r="6" spans="1:15" ht="20.100000000000001" customHeight="1">
      <c r="A6" s="5"/>
      <c r="B6" s="12" t="s">
        <v>21</v>
      </c>
      <c r="C6" s="17"/>
      <c r="D6" s="29" t="s">
        <v>337</v>
      </c>
      <c r="E6" s="29" t="s">
        <v>337</v>
      </c>
      <c r="F6" s="29" t="s">
        <v>337</v>
      </c>
      <c r="G6" s="29" t="s">
        <v>337</v>
      </c>
      <c r="H6" s="49">
        <v>251</v>
      </c>
      <c r="I6" s="62" t="s">
        <v>337</v>
      </c>
      <c r="J6" s="69" t="s">
        <v>337</v>
      </c>
      <c r="K6" s="69" t="s">
        <v>337</v>
      </c>
      <c r="L6" s="69" t="s">
        <v>337</v>
      </c>
      <c r="M6" s="49">
        <v>234</v>
      </c>
      <c r="N6" s="89">
        <v>3422</v>
      </c>
    </row>
    <row r="7" spans="1:15" ht="20.100000000000001" customHeight="1">
      <c r="A7" s="5" t="s">
        <v>180</v>
      </c>
      <c r="B7" s="13" t="s">
        <v>62</v>
      </c>
      <c r="C7" s="18" t="s">
        <v>37</v>
      </c>
      <c r="D7" s="30">
        <v>117</v>
      </c>
      <c r="E7" s="30">
        <v>16</v>
      </c>
      <c r="F7" s="30">
        <v>113</v>
      </c>
      <c r="G7" s="30">
        <v>0</v>
      </c>
      <c r="H7" s="50">
        <v>246</v>
      </c>
      <c r="I7" s="63">
        <v>116</v>
      </c>
      <c r="J7" s="30">
        <v>56</v>
      </c>
      <c r="K7" s="30">
        <v>72</v>
      </c>
      <c r="L7" s="30">
        <v>1</v>
      </c>
      <c r="M7" s="50">
        <v>245</v>
      </c>
      <c r="N7" s="90">
        <v>3562</v>
      </c>
    </row>
    <row r="8" spans="1:15" ht="20.100000000000001" customHeight="1">
      <c r="A8" s="5"/>
      <c r="B8" s="13"/>
      <c r="C8" s="19" t="s">
        <v>224</v>
      </c>
      <c r="D8" s="31">
        <v>86</v>
      </c>
      <c r="E8" s="31">
        <v>12</v>
      </c>
      <c r="F8" s="31">
        <v>94</v>
      </c>
      <c r="G8" s="31">
        <v>0</v>
      </c>
      <c r="H8" s="51">
        <v>192</v>
      </c>
      <c r="I8" s="64">
        <v>96</v>
      </c>
      <c r="J8" s="31">
        <v>44</v>
      </c>
      <c r="K8" s="31">
        <v>72</v>
      </c>
      <c r="L8" s="31">
        <v>1</v>
      </c>
      <c r="M8" s="51">
        <v>213</v>
      </c>
      <c r="N8" s="91">
        <v>3667</v>
      </c>
    </row>
    <row r="9" spans="1:15" ht="20.100000000000001" customHeight="1">
      <c r="A9" s="6"/>
      <c r="B9" s="14"/>
      <c r="C9" s="20" t="s">
        <v>147</v>
      </c>
      <c r="D9" s="32">
        <v>203</v>
      </c>
      <c r="E9" s="32">
        <v>28</v>
      </c>
      <c r="F9" s="32">
        <v>207</v>
      </c>
      <c r="G9" s="32">
        <v>0</v>
      </c>
      <c r="H9" s="52">
        <v>438</v>
      </c>
      <c r="I9" s="65">
        <v>212</v>
      </c>
      <c r="J9" s="32">
        <v>100</v>
      </c>
      <c r="K9" s="32">
        <v>144</v>
      </c>
      <c r="L9" s="32">
        <v>2</v>
      </c>
      <c r="M9" s="80">
        <v>458</v>
      </c>
      <c r="N9" s="92">
        <v>7229</v>
      </c>
    </row>
    <row r="10" spans="1:15" ht="20.100000000000001" customHeight="1">
      <c r="A10" s="7"/>
      <c r="B10" s="15" t="s">
        <v>21</v>
      </c>
      <c r="C10" s="21"/>
      <c r="D10" s="33" t="s">
        <v>337</v>
      </c>
      <c r="E10" s="33" t="s">
        <v>337</v>
      </c>
      <c r="F10" s="33" t="s">
        <v>337</v>
      </c>
      <c r="G10" s="33" t="s">
        <v>337</v>
      </c>
      <c r="H10" s="53">
        <v>160</v>
      </c>
      <c r="I10" s="33" t="s">
        <v>337</v>
      </c>
      <c r="J10" s="33" t="s">
        <v>337</v>
      </c>
      <c r="K10" s="33" t="s">
        <v>337</v>
      </c>
      <c r="L10" s="33" t="s">
        <v>337</v>
      </c>
      <c r="M10" s="53">
        <v>153</v>
      </c>
      <c r="N10" s="93">
        <v>1690</v>
      </c>
    </row>
    <row r="11" spans="1:15" ht="20.100000000000001" customHeight="1">
      <c r="A11" s="5" t="s">
        <v>319</v>
      </c>
      <c r="B11" s="13" t="s">
        <v>62</v>
      </c>
      <c r="C11" s="18" t="s">
        <v>37</v>
      </c>
      <c r="D11" s="30">
        <v>91</v>
      </c>
      <c r="E11" s="30">
        <v>9</v>
      </c>
      <c r="F11" s="30">
        <v>39</v>
      </c>
      <c r="G11" s="30">
        <v>1</v>
      </c>
      <c r="H11" s="50">
        <v>140</v>
      </c>
      <c r="I11" s="63">
        <v>79</v>
      </c>
      <c r="J11" s="30">
        <v>33</v>
      </c>
      <c r="K11" s="30">
        <v>48</v>
      </c>
      <c r="L11" s="30">
        <v>3</v>
      </c>
      <c r="M11" s="50">
        <v>163</v>
      </c>
      <c r="N11" s="90">
        <v>1489</v>
      </c>
    </row>
    <row r="12" spans="1:15" ht="20.100000000000001" customHeight="1">
      <c r="A12" s="5"/>
      <c r="B12" s="13"/>
      <c r="C12" s="19" t="s">
        <v>224</v>
      </c>
      <c r="D12" s="31">
        <v>59</v>
      </c>
      <c r="E12" s="31">
        <v>8</v>
      </c>
      <c r="F12" s="31">
        <v>30</v>
      </c>
      <c r="G12" s="31">
        <v>0</v>
      </c>
      <c r="H12" s="51">
        <v>97</v>
      </c>
      <c r="I12" s="64">
        <v>38</v>
      </c>
      <c r="J12" s="31">
        <v>31</v>
      </c>
      <c r="K12" s="31">
        <v>30</v>
      </c>
      <c r="L12" s="31">
        <v>1</v>
      </c>
      <c r="M12" s="51">
        <v>100</v>
      </c>
      <c r="N12" s="91">
        <v>1564</v>
      </c>
    </row>
    <row r="13" spans="1:15" ht="20.100000000000001" customHeight="1">
      <c r="A13" s="6"/>
      <c r="B13" s="14"/>
      <c r="C13" s="20" t="s">
        <v>147</v>
      </c>
      <c r="D13" s="32">
        <v>150</v>
      </c>
      <c r="E13" s="32">
        <v>17</v>
      </c>
      <c r="F13" s="32">
        <v>69</v>
      </c>
      <c r="G13" s="32">
        <v>1</v>
      </c>
      <c r="H13" s="52">
        <v>237</v>
      </c>
      <c r="I13" s="65">
        <v>117</v>
      </c>
      <c r="J13" s="32">
        <v>64</v>
      </c>
      <c r="K13" s="32">
        <v>78</v>
      </c>
      <c r="L13" s="32">
        <v>4</v>
      </c>
      <c r="M13" s="80">
        <v>263</v>
      </c>
      <c r="N13" s="92">
        <v>3053</v>
      </c>
    </row>
    <row r="14" spans="1:15" ht="20.100000000000001" customHeight="1">
      <c r="A14" s="7"/>
      <c r="B14" s="15" t="s">
        <v>21</v>
      </c>
      <c r="C14" s="21"/>
      <c r="D14" s="33" t="s">
        <v>337</v>
      </c>
      <c r="E14" s="33" t="s">
        <v>337</v>
      </c>
      <c r="F14" s="33" t="s">
        <v>337</v>
      </c>
      <c r="G14" s="33" t="s">
        <v>337</v>
      </c>
      <c r="H14" s="53">
        <v>38</v>
      </c>
      <c r="I14" s="33" t="s">
        <v>337</v>
      </c>
      <c r="J14" s="33" t="s">
        <v>337</v>
      </c>
      <c r="K14" s="33" t="s">
        <v>337</v>
      </c>
      <c r="L14" s="33" t="s">
        <v>337</v>
      </c>
      <c r="M14" s="53">
        <v>167</v>
      </c>
      <c r="N14" s="93">
        <v>2003</v>
      </c>
    </row>
    <row r="15" spans="1:15" ht="20.100000000000001" customHeight="1">
      <c r="A15" s="5" t="s">
        <v>16</v>
      </c>
      <c r="B15" s="13" t="s">
        <v>62</v>
      </c>
      <c r="C15" s="18" t="s">
        <v>37</v>
      </c>
      <c r="D15" s="34">
        <v>80</v>
      </c>
      <c r="E15" s="34">
        <v>5</v>
      </c>
      <c r="F15" s="34">
        <v>55</v>
      </c>
      <c r="G15" s="34">
        <v>0</v>
      </c>
      <c r="H15" s="50">
        <v>140</v>
      </c>
      <c r="I15" s="63">
        <v>82</v>
      </c>
      <c r="J15" s="30">
        <v>40</v>
      </c>
      <c r="K15" s="30">
        <v>45</v>
      </c>
      <c r="L15" s="30">
        <v>1</v>
      </c>
      <c r="M15" s="50">
        <v>168</v>
      </c>
      <c r="N15" s="90">
        <v>2026</v>
      </c>
    </row>
    <row r="16" spans="1:15" ht="20.100000000000001" customHeight="1">
      <c r="A16" s="5"/>
      <c r="B16" s="13"/>
      <c r="C16" s="19" t="s">
        <v>224</v>
      </c>
      <c r="D16" s="35">
        <v>57</v>
      </c>
      <c r="E16" s="35">
        <v>5</v>
      </c>
      <c r="F16" s="35">
        <v>47</v>
      </c>
      <c r="G16" s="35">
        <v>0</v>
      </c>
      <c r="H16" s="51">
        <v>109</v>
      </c>
      <c r="I16" s="64">
        <v>68</v>
      </c>
      <c r="J16" s="31">
        <v>39</v>
      </c>
      <c r="K16" s="31">
        <v>50</v>
      </c>
      <c r="L16" s="31">
        <v>0</v>
      </c>
      <c r="M16" s="51">
        <v>157</v>
      </c>
      <c r="N16" s="91">
        <v>2000</v>
      </c>
    </row>
    <row r="17" spans="1:14" ht="20.100000000000001" customHeight="1">
      <c r="A17" s="6"/>
      <c r="B17" s="14"/>
      <c r="C17" s="20" t="s">
        <v>147</v>
      </c>
      <c r="D17" s="36">
        <v>137</v>
      </c>
      <c r="E17" s="36">
        <v>10</v>
      </c>
      <c r="F17" s="36">
        <v>102</v>
      </c>
      <c r="G17" s="36">
        <v>0</v>
      </c>
      <c r="H17" s="52">
        <v>249</v>
      </c>
      <c r="I17" s="65">
        <v>150</v>
      </c>
      <c r="J17" s="32">
        <v>79</v>
      </c>
      <c r="K17" s="32">
        <v>95</v>
      </c>
      <c r="L17" s="32">
        <v>1</v>
      </c>
      <c r="M17" s="80">
        <v>325</v>
      </c>
      <c r="N17" s="92">
        <v>4026</v>
      </c>
    </row>
    <row r="18" spans="1:14" ht="20.100000000000001" customHeight="1">
      <c r="A18" s="7"/>
      <c r="B18" s="15" t="s">
        <v>21</v>
      </c>
      <c r="C18" s="21"/>
      <c r="D18" s="33" t="s">
        <v>337</v>
      </c>
      <c r="E18" s="33" t="s">
        <v>337</v>
      </c>
      <c r="F18" s="33" t="s">
        <v>337</v>
      </c>
      <c r="G18" s="33" t="s">
        <v>337</v>
      </c>
      <c r="H18" s="53">
        <v>69</v>
      </c>
      <c r="I18" s="33" t="s">
        <v>337</v>
      </c>
      <c r="J18" s="33" t="s">
        <v>337</v>
      </c>
      <c r="K18" s="33" t="s">
        <v>337</v>
      </c>
      <c r="L18" s="33" t="s">
        <v>337</v>
      </c>
      <c r="M18" s="53">
        <v>87</v>
      </c>
      <c r="N18" s="93">
        <v>1140</v>
      </c>
    </row>
    <row r="19" spans="1:14" ht="20.100000000000001" customHeight="1">
      <c r="A19" s="5" t="s">
        <v>320</v>
      </c>
      <c r="B19" s="13" t="s">
        <v>62</v>
      </c>
      <c r="C19" s="18" t="s">
        <v>37</v>
      </c>
      <c r="D19" s="30">
        <v>34</v>
      </c>
      <c r="E19" s="30">
        <v>2</v>
      </c>
      <c r="F19" s="30">
        <v>31</v>
      </c>
      <c r="G19" s="30">
        <v>0</v>
      </c>
      <c r="H19" s="50">
        <v>67</v>
      </c>
      <c r="I19" s="63">
        <v>28</v>
      </c>
      <c r="J19" s="30">
        <v>24</v>
      </c>
      <c r="K19" s="30">
        <v>29</v>
      </c>
      <c r="L19" s="30">
        <v>1</v>
      </c>
      <c r="M19" s="50">
        <v>82</v>
      </c>
      <c r="N19" s="90">
        <v>963</v>
      </c>
    </row>
    <row r="20" spans="1:14" ht="20.100000000000001" customHeight="1">
      <c r="A20" s="5"/>
      <c r="B20" s="13"/>
      <c r="C20" s="19" t="s">
        <v>224</v>
      </c>
      <c r="D20" s="31">
        <v>27</v>
      </c>
      <c r="E20" s="31">
        <v>4</v>
      </c>
      <c r="F20" s="31">
        <v>17</v>
      </c>
      <c r="G20" s="31">
        <v>1</v>
      </c>
      <c r="H20" s="51">
        <v>49</v>
      </c>
      <c r="I20" s="64">
        <v>27</v>
      </c>
      <c r="J20" s="31">
        <v>22</v>
      </c>
      <c r="K20" s="31">
        <v>19</v>
      </c>
      <c r="L20" s="31">
        <v>1</v>
      </c>
      <c r="M20" s="51">
        <v>69</v>
      </c>
      <c r="N20" s="91">
        <v>1012</v>
      </c>
    </row>
    <row r="21" spans="1:14" ht="20.100000000000001" customHeight="1">
      <c r="A21" s="6"/>
      <c r="B21" s="14"/>
      <c r="C21" s="20" t="s">
        <v>147</v>
      </c>
      <c r="D21" s="32">
        <v>61</v>
      </c>
      <c r="E21" s="32">
        <v>6</v>
      </c>
      <c r="F21" s="32">
        <v>48</v>
      </c>
      <c r="G21" s="32">
        <v>1</v>
      </c>
      <c r="H21" s="52">
        <v>116</v>
      </c>
      <c r="I21" s="65">
        <v>55</v>
      </c>
      <c r="J21" s="32">
        <v>46</v>
      </c>
      <c r="K21" s="32">
        <v>48</v>
      </c>
      <c r="L21" s="32">
        <v>2</v>
      </c>
      <c r="M21" s="80">
        <v>151</v>
      </c>
      <c r="N21" s="92">
        <v>1975</v>
      </c>
    </row>
    <row r="22" spans="1:14" ht="20.100000000000001" customHeight="1">
      <c r="A22" s="7"/>
      <c r="B22" s="15" t="s">
        <v>21</v>
      </c>
      <c r="C22" s="21"/>
      <c r="D22" s="33" t="s">
        <v>337</v>
      </c>
      <c r="E22" s="33" t="s">
        <v>337</v>
      </c>
      <c r="F22" s="33" t="s">
        <v>337</v>
      </c>
      <c r="G22" s="33" t="s">
        <v>337</v>
      </c>
      <c r="H22" s="53">
        <v>34</v>
      </c>
      <c r="I22" s="33" t="s">
        <v>337</v>
      </c>
      <c r="J22" s="33" t="s">
        <v>337</v>
      </c>
      <c r="K22" s="33" t="s">
        <v>337</v>
      </c>
      <c r="L22" s="33" t="s">
        <v>337</v>
      </c>
      <c r="M22" s="53">
        <v>37</v>
      </c>
      <c r="N22" s="93">
        <v>763</v>
      </c>
    </row>
    <row r="23" spans="1:14" ht="20.100000000000001" customHeight="1">
      <c r="A23" s="5" t="s">
        <v>175</v>
      </c>
      <c r="B23" s="13" t="s">
        <v>62</v>
      </c>
      <c r="C23" s="18" t="s">
        <v>37</v>
      </c>
      <c r="D23" s="30">
        <v>15</v>
      </c>
      <c r="E23" s="30">
        <v>3</v>
      </c>
      <c r="F23" s="30">
        <v>9</v>
      </c>
      <c r="G23" s="30">
        <v>0</v>
      </c>
      <c r="H23" s="50">
        <v>27</v>
      </c>
      <c r="I23" s="63">
        <v>9</v>
      </c>
      <c r="J23" s="30">
        <v>12</v>
      </c>
      <c r="K23" s="30">
        <v>11</v>
      </c>
      <c r="L23" s="30">
        <v>1</v>
      </c>
      <c r="M23" s="50">
        <v>33</v>
      </c>
      <c r="N23" s="90">
        <v>650</v>
      </c>
    </row>
    <row r="24" spans="1:14" ht="20.100000000000001" customHeight="1">
      <c r="A24" s="5"/>
      <c r="B24" s="13"/>
      <c r="C24" s="19" t="s">
        <v>224</v>
      </c>
      <c r="D24" s="31">
        <v>8</v>
      </c>
      <c r="E24" s="31">
        <v>1</v>
      </c>
      <c r="F24" s="31">
        <v>7</v>
      </c>
      <c r="G24" s="31">
        <v>0</v>
      </c>
      <c r="H24" s="51">
        <v>16</v>
      </c>
      <c r="I24" s="64">
        <v>10</v>
      </c>
      <c r="J24" s="31">
        <v>13</v>
      </c>
      <c r="K24" s="31">
        <v>12</v>
      </c>
      <c r="L24" s="31">
        <v>1</v>
      </c>
      <c r="M24" s="51">
        <v>36</v>
      </c>
      <c r="N24" s="91">
        <v>728</v>
      </c>
    </row>
    <row r="25" spans="1:14" ht="20.100000000000001" customHeight="1">
      <c r="A25" s="6"/>
      <c r="B25" s="14"/>
      <c r="C25" s="20" t="s">
        <v>147</v>
      </c>
      <c r="D25" s="32">
        <v>23</v>
      </c>
      <c r="E25" s="32">
        <v>4</v>
      </c>
      <c r="F25" s="32">
        <v>16</v>
      </c>
      <c r="G25" s="32">
        <v>0</v>
      </c>
      <c r="H25" s="52">
        <v>43</v>
      </c>
      <c r="I25" s="65">
        <v>19</v>
      </c>
      <c r="J25" s="32">
        <v>25</v>
      </c>
      <c r="K25" s="32">
        <v>23</v>
      </c>
      <c r="L25" s="32">
        <v>2</v>
      </c>
      <c r="M25" s="80">
        <v>69</v>
      </c>
      <c r="N25" s="92">
        <v>1378</v>
      </c>
    </row>
    <row r="26" spans="1:14" ht="20.100000000000001" customHeight="1">
      <c r="A26" s="7"/>
      <c r="B26" s="15" t="s">
        <v>21</v>
      </c>
      <c r="C26" s="21"/>
      <c r="D26" s="33" t="s">
        <v>337</v>
      </c>
      <c r="E26" s="33" t="s">
        <v>337</v>
      </c>
      <c r="F26" s="33" t="s">
        <v>337</v>
      </c>
      <c r="G26" s="33" t="s">
        <v>337</v>
      </c>
      <c r="H26" s="53">
        <v>122</v>
      </c>
      <c r="I26" s="33" t="s">
        <v>337</v>
      </c>
      <c r="J26" s="33" t="s">
        <v>337</v>
      </c>
      <c r="K26" s="33" t="s">
        <v>337</v>
      </c>
      <c r="L26" s="33" t="s">
        <v>337</v>
      </c>
      <c r="M26" s="53">
        <v>151</v>
      </c>
      <c r="N26" s="93">
        <v>1565</v>
      </c>
    </row>
    <row r="27" spans="1:14" ht="20.100000000000001" customHeight="1">
      <c r="A27" s="5" t="s">
        <v>241</v>
      </c>
      <c r="B27" s="13" t="s">
        <v>62</v>
      </c>
      <c r="C27" s="18" t="s">
        <v>37</v>
      </c>
      <c r="D27" s="30">
        <v>61</v>
      </c>
      <c r="E27" s="30">
        <v>6</v>
      </c>
      <c r="F27" s="30">
        <v>24</v>
      </c>
      <c r="G27" s="30">
        <v>0</v>
      </c>
      <c r="H27" s="50">
        <v>91</v>
      </c>
      <c r="I27" s="63">
        <v>61</v>
      </c>
      <c r="J27" s="30">
        <v>28</v>
      </c>
      <c r="K27" s="30">
        <v>38</v>
      </c>
      <c r="L27" s="30">
        <v>1</v>
      </c>
      <c r="M27" s="50">
        <v>128</v>
      </c>
      <c r="N27" s="90">
        <v>1318</v>
      </c>
    </row>
    <row r="28" spans="1:14" ht="20.100000000000001" customHeight="1">
      <c r="A28" s="5"/>
      <c r="B28" s="13"/>
      <c r="C28" s="19" t="s">
        <v>224</v>
      </c>
      <c r="D28" s="31">
        <v>29</v>
      </c>
      <c r="E28" s="31">
        <v>5</v>
      </c>
      <c r="F28" s="31">
        <v>28</v>
      </c>
      <c r="G28" s="31">
        <v>1</v>
      </c>
      <c r="H28" s="51">
        <v>63</v>
      </c>
      <c r="I28" s="64">
        <v>45</v>
      </c>
      <c r="J28" s="31">
        <v>29</v>
      </c>
      <c r="K28" s="31">
        <v>55</v>
      </c>
      <c r="L28" s="31">
        <v>3</v>
      </c>
      <c r="M28" s="51">
        <v>132</v>
      </c>
      <c r="N28" s="91">
        <v>1452</v>
      </c>
    </row>
    <row r="29" spans="1:14" ht="20.100000000000001" customHeight="1">
      <c r="A29" s="6"/>
      <c r="B29" s="14"/>
      <c r="C29" s="20" t="s">
        <v>147</v>
      </c>
      <c r="D29" s="32">
        <v>90</v>
      </c>
      <c r="E29" s="32">
        <v>11</v>
      </c>
      <c r="F29" s="32">
        <v>52</v>
      </c>
      <c r="G29" s="32">
        <v>1</v>
      </c>
      <c r="H29" s="52">
        <v>154</v>
      </c>
      <c r="I29" s="65">
        <v>106</v>
      </c>
      <c r="J29" s="32">
        <v>57</v>
      </c>
      <c r="K29" s="32">
        <v>93</v>
      </c>
      <c r="L29" s="32">
        <v>4</v>
      </c>
      <c r="M29" s="80">
        <v>260</v>
      </c>
      <c r="N29" s="92">
        <v>2770</v>
      </c>
    </row>
    <row r="30" spans="1:14" ht="20.100000000000001" customHeight="1">
      <c r="A30" s="7"/>
      <c r="B30" s="15" t="s">
        <v>21</v>
      </c>
      <c r="C30" s="21"/>
      <c r="D30" s="33" t="s">
        <v>337</v>
      </c>
      <c r="E30" s="33" t="s">
        <v>337</v>
      </c>
      <c r="F30" s="33" t="s">
        <v>337</v>
      </c>
      <c r="G30" s="33" t="s">
        <v>337</v>
      </c>
      <c r="H30" s="53">
        <v>149</v>
      </c>
      <c r="I30" s="33" t="s">
        <v>337</v>
      </c>
      <c r="J30" s="33" t="s">
        <v>337</v>
      </c>
      <c r="K30" s="33" t="s">
        <v>337</v>
      </c>
      <c r="L30" s="33" t="s">
        <v>337</v>
      </c>
      <c r="M30" s="53">
        <v>234</v>
      </c>
      <c r="N30" s="93">
        <v>2777</v>
      </c>
    </row>
    <row r="31" spans="1:14" ht="20.100000000000001" customHeight="1">
      <c r="A31" s="5" t="s">
        <v>92</v>
      </c>
      <c r="B31" s="13" t="s">
        <v>62</v>
      </c>
      <c r="C31" s="18" t="s">
        <v>37</v>
      </c>
      <c r="D31" s="30">
        <v>83</v>
      </c>
      <c r="E31" s="30">
        <v>5</v>
      </c>
      <c r="F31" s="30">
        <v>55</v>
      </c>
      <c r="G31" s="30">
        <v>1</v>
      </c>
      <c r="H31" s="50">
        <v>144</v>
      </c>
      <c r="I31" s="63">
        <v>101</v>
      </c>
      <c r="J31" s="30">
        <v>60</v>
      </c>
      <c r="K31" s="30">
        <v>103</v>
      </c>
      <c r="L31" s="30">
        <v>0</v>
      </c>
      <c r="M31" s="50">
        <v>264</v>
      </c>
      <c r="N31" s="90">
        <v>2603</v>
      </c>
    </row>
    <row r="32" spans="1:14" ht="20.100000000000001" customHeight="1">
      <c r="A32" s="5"/>
      <c r="B32" s="13"/>
      <c r="C32" s="19" t="s">
        <v>224</v>
      </c>
      <c r="D32" s="31">
        <v>37</v>
      </c>
      <c r="E32" s="31">
        <v>12</v>
      </c>
      <c r="F32" s="31">
        <v>48</v>
      </c>
      <c r="G32" s="31">
        <v>0</v>
      </c>
      <c r="H32" s="51">
        <v>97</v>
      </c>
      <c r="I32" s="64">
        <v>74</v>
      </c>
      <c r="J32" s="31">
        <v>69</v>
      </c>
      <c r="K32" s="31">
        <v>66</v>
      </c>
      <c r="L32" s="31">
        <v>0</v>
      </c>
      <c r="M32" s="51">
        <v>209</v>
      </c>
      <c r="N32" s="91">
        <v>2607</v>
      </c>
    </row>
    <row r="33" spans="1:14" ht="20.100000000000001" customHeight="1">
      <c r="A33" s="6"/>
      <c r="B33" s="14"/>
      <c r="C33" s="20" t="s">
        <v>147</v>
      </c>
      <c r="D33" s="32">
        <v>120</v>
      </c>
      <c r="E33" s="32">
        <v>17</v>
      </c>
      <c r="F33" s="32">
        <v>103</v>
      </c>
      <c r="G33" s="32">
        <v>1</v>
      </c>
      <c r="H33" s="52">
        <v>241</v>
      </c>
      <c r="I33" s="65">
        <v>175</v>
      </c>
      <c r="J33" s="32">
        <v>129</v>
      </c>
      <c r="K33" s="32">
        <v>169</v>
      </c>
      <c r="L33" s="32">
        <v>0</v>
      </c>
      <c r="M33" s="80">
        <v>473</v>
      </c>
      <c r="N33" s="92">
        <v>5210</v>
      </c>
    </row>
    <row r="34" spans="1:14" ht="20.100000000000001" customHeight="1">
      <c r="A34" s="7"/>
      <c r="B34" s="15" t="s">
        <v>21</v>
      </c>
      <c r="C34" s="21"/>
      <c r="D34" s="33" t="s">
        <v>337</v>
      </c>
      <c r="E34" s="33" t="s">
        <v>337</v>
      </c>
      <c r="F34" s="33" t="s">
        <v>337</v>
      </c>
      <c r="G34" s="33" t="s">
        <v>337</v>
      </c>
      <c r="H34" s="53">
        <v>65</v>
      </c>
      <c r="I34" s="33" t="s">
        <v>337</v>
      </c>
      <c r="J34" s="33" t="s">
        <v>337</v>
      </c>
      <c r="K34" s="33" t="s">
        <v>337</v>
      </c>
      <c r="L34" s="33" t="s">
        <v>337</v>
      </c>
      <c r="M34" s="53">
        <v>58</v>
      </c>
      <c r="N34" s="93">
        <v>781</v>
      </c>
    </row>
    <row r="35" spans="1:14" ht="20.100000000000001" customHeight="1">
      <c r="A35" s="5" t="s">
        <v>90</v>
      </c>
      <c r="B35" s="13" t="s">
        <v>62</v>
      </c>
      <c r="C35" s="18" t="s">
        <v>37</v>
      </c>
      <c r="D35" s="30">
        <v>35</v>
      </c>
      <c r="E35" s="30">
        <v>1</v>
      </c>
      <c r="F35" s="30">
        <v>15</v>
      </c>
      <c r="G35" s="30">
        <v>1</v>
      </c>
      <c r="H35" s="50">
        <v>52</v>
      </c>
      <c r="I35" s="63">
        <v>26</v>
      </c>
      <c r="J35" s="30">
        <v>15</v>
      </c>
      <c r="K35" s="30">
        <v>13</v>
      </c>
      <c r="L35" s="30">
        <v>0</v>
      </c>
      <c r="M35" s="50">
        <v>54</v>
      </c>
      <c r="N35" s="90">
        <v>669</v>
      </c>
    </row>
    <row r="36" spans="1:14" ht="20.100000000000001" customHeight="1">
      <c r="A36" s="5"/>
      <c r="B36" s="13"/>
      <c r="C36" s="19" t="s">
        <v>224</v>
      </c>
      <c r="D36" s="31">
        <v>17</v>
      </c>
      <c r="E36" s="31">
        <v>2</v>
      </c>
      <c r="F36" s="31">
        <v>20</v>
      </c>
      <c r="G36" s="31">
        <v>0</v>
      </c>
      <c r="H36" s="51">
        <v>39</v>
      </c>
      <c r="I36" s="64">
        <v>26</v>
      </c>
      <c r="J36" s="31">
        <v>13</v>
      </c>
      <c r="K36" s="31">
        <v>16</v>
      </c>
      <c r="L36" s="31">
        <v>0</v>
      </c>
      <c r="M36" s="51">
        <v>55</v>
      </c>
      <c r="N36" s="91">
        <v>741</v>
      </c>
    </row>
    <row r="37" spans="1:14" ht="20.100000000000001" customHeight="1">
      <c r="A37" s="6"/>
      <c r="B37" s="14"/>
      <c r="C37" s="20" t="s">
        <v>147</v>
      </c>
      <c r="D37" s="32">
        <v>52</v>
      </c>
      <c r="E37" s="32">
        <v>3</v>
      </c>
      <c r="F37" s="32">
        <v>35</v>
      </c>
      <c r="G37" s="32">
        <v>1</v>
      </c>
      <c r="H37" s="52">
        <v>91</v>
      </c>
      <c r="I37" s="65">
        <v>52</v>
      </c>
      <c r="J37" s="32">
        <v>28</v>
      </c>
      <c r="K37" s="32">
        <v>29</v>
      </c>
      <c r="L37" s="32">
        <v>0</v>
      </c>
      <c r="M37" s="80">
        <v>109</v>
      </c>
      <c r="N37" s="92">
        <v>1410</v>
      </c>
    </row>
    <row r="38" spans="1:14" ht="20.100000000000001" customHeight="1">
      <c r="A38" s="7"/>
      <c r="B38" s="15" t="s">
        <v>21</v>
      </c>
      <c r="C38" s="21"/>
      <c r="D38" s="33" t="s">
        <v>337</v>
      </c>
      <c r="E38" s="33" t="s">
        <v>337</v>
      </c>
      <c r="F38" s="33" t="s">
        <v>337</v>
      </c>
      <c r="G38" s="33" t="s">
        <v>337</v>
      </c>
      <c r="H38" s="53">
        <v>15</v>
      </c>
      <c r="I38" s="33" t="s">
        <v>337</v>
      </c>
      <c r="J38" s="33" t="s">
        <v>337</v>
      </c>
      <c r="K38" s="33" t="s">
        <v>337</v>
      </c>
      <c r="L38" s="33" t="s">
        <v>337</v>
      </c>
      <c r="M38" s="53">
        <v>21</v>
      </c>
      <c r="N38" s="93">
        <v>321</v>
      </c>
    </row>
    <row r="39" spans="1:14" ht="20.100000000000001" customHeight="1">
      <c r="A39" s="5" t="s">
        <v>95</v>
      </c>
      <c r="B39" s="13" t="s">
        <v>62</v>
      </c>
      <c r="C39" s="18" t="s">
        <v>37</v>
      </c>
      <c r="D39" s="30">
        <v>2</v>
      </c>
      <c r="E39" s="30">
        <v>0</v>
      </c>
      <c r="F39" s="30">
        <v>2</v>
      </c>
      <c r="G39" s="30">
        <v>0</v>
      </c>
      <c r="H39" s="50">
        <v>4</v>
      </c>
      <c r="I39" s="63">
        <v>7</v>
      </c>
      <c r="J39" s="30">
        <v>10</v>
      </c>
      <c r="K39" s="30">
        <v>2</v>
      </c>
      <c r="L39" s="30">
        <v>0</v>
      </c>
      <c r="M39" s="50">
        <v>19</v>
      </c>
      <c r="N39" s="90">
        <v>280</v>
      </c>
    </row>
    <row r="40" spans="1:14" ht="20.100000000000001" customHeight="1">
      <c r="A40" s="5"/>
      <c r="B40" s="13"/>
      <c r="C40" s="19" t="s">
        <v>224</v>
      </c>
      <c r="D40" s="31">
        <v>5</v>
      </c>
      <c r="E40" s="31">
        <v>0</v>
      </c>
      <c r="F40" s="31">
        <v>6</v>
      </c>
      <c r="G40" s="31">
        <v>0</v>
      </c>
      <c r="H40" s="51">
        <v>11</v>
      </c>
      <c r="I40" s="64">
        <v>9</v>
      </c>
      <c r="J40" s="31">
        <v>10</v>
      </c>
      <c r="K40" s="31">
        <v>2</v>
      </c>
      <c r="L40" s="31">
        <v>0</v>
      </c>
      <c r="M40" s="51">
        <v>21</v>
      </c>
      <c r="N40" s="91">
        <v>294</v>
      </c>
    </row>
    <row r="41" spans="1:14" ht="20.100000000000001" customHeight="1">
      <c r="A41" s="6"/>
      <c r="B41" s="14"/>
      <c r="C41" s="20" t="s">
        <v>147</v>
      </c>
      <c r="D41" s="32">
        <v>7</v>
      </c>
      <c r="E41" s="32">
        <v>0</v>
      </c>
      <c r="F41" s="32">
        <v>8</v>
      </c>
      <c r="G41" s="32">
        <v>0</v>
      </c>
      <c r="H41" s="52">
        <v>15</v>
      </c>
      <c r="I41" s="65">
        <v>16</v>
      </c>
      <c r="J41" s="32">
        <v>20</v>
      </c>
      <c r="K41" s="32">
        <v>4</v>
      </c>
      <c r="L41" s="32">
        <v>0</v>
      </c>
      <c r="M41" s="80">
        <v>40</v>
      </c>
      <c r="N41" s="92">
        <v>574</v>
      </c>
    </row>
    <row r="42" spans="1:14" ht="20.100000000000001" customHeight="1">
      <c r="A42" s="7"/>
      <c r="B42" s="15" t="s">
        <v>21</v>
      </c>
      <c r="C42" s="21"/>
      <c r="D42" s="33" t="s">
        <v>337</v>
      </c>
      <c r="E42" s="33" t="s">
        <v>337</v>
      </c>
      <c r="F42" s="33" t="s">
        <v>337</v>
      </c>
      <c r="G42" s="33" t="s">
        <v>337</v>
      </c>
      <c r="H42" s="53">
        <v>65</v>
      </c>
      <c r="I42" s="33" t="s">
        <v>337</v>
      </c>
      <c r="J42" s="33" t="s">
        <v>337</v>
      </c>
      <c r="K42" s="33" t="s">
        <v>337</v>
      </c>
      <c r="L42" s="33" t="s">
        <v>337</v>
      </c>
      <c r="M42" s="53">
        <v>76</v>
      </c>
      <c r="N42" s="93">
        <v>1238</v>
      </c>
    </row>
    <row r="43" spans="1:14" ht="20.100000000000001" customHeight="1">
      <c r="A43" s="5" t="s">
        <v>204</v>
      </c>
      <c r="B43" s="13" t="s">
        <v>62</v>
      </c>
      <c r="C43" s="18" t="s">
        <v>37</v>
      </c>
      <c r="D43" s="30">
        <v>21</v>
      </c>
      <c r="E43" s="30">
        <v>5</v>
      </c>
      <c r="F43" s="30">
        <v>17</v>
      </c>
      <c r="G43" s="30">
        <v>1</v>
      </c>
      <c r="H43" s="50">
        <v>44</v>
      </c>
      <c r="I43" s="63">
        <v>50</v>
      </c>
      <c r="J43" s="30">
        <v>28</v>
      </c>
      <c r="K43" s="30">
        <v>13</v>
      </c>
      <c r="L43" s="30">
        <v>0</v>
      </c>
      <c r="M43" s="50">
        <v>91</v>
      </c>
      <c r="N43" s="90">
        <v>1214</v>
      </c>
    </row>
    <row r="44" spans="1:14" ht="20.100000000000001" customHeight="1">
      <c r="A44" s="5"/>
      <c r="B44" s="13"/>
      <c r="C44" s="19" t="s">
        <v>224</v>
      </c>
      <c r="D44" s="31">
        <v>27</v>
      </c>
      <c r="E44" s="31">
        <v>5</v>
      </c>
      <c r="F44" s="31">
        <v>20</v>
      </c>
      <c r="G44" s="31">
        <v>0</v>
      </c>
      <c r="H44" s="51">
        <v>52</v>
      </c>
      <c r="I44" s="64">
        <v>35</v>
      </c>
      <c r="J44" s="31">
        <v>27</v>
      </c>
      <c r="K44" s="31">
        <v>17</v>
      </c>
      <c r="L44" s="31">
        <v>1</v>
      </c>
      <c r="M44" s="51">
        <v>80</v>
      </c>
      <c r="N44" s="91">
        <v>1303</v>
      </c>
    </row>
    <row r="45" spans="1:14" ht="20.100000000000001" customHeight="1">
      <c r="A45" s="6"/>
      <c r="B45" s="14"/>
      <c r="C45" s="20" t="s">
        <v>147</v>
      </c>
      <c r="D45" s="32">
        <v>48</v>
      </c>
      <c r="E45" s="32">
        <v>10</v>
      </c>
      <c r="F45" s="32">
        <v>37</v>
      </c>
      <c r="G45" s="32">
        <v>1</v>
      </c>
      <c r="H45" s="52">
        <v>96</v>
      </c>
      <c r="I45" s="65">
        <v>85</v>
      </c>
      <c r="J45" s="32">
        <v>55</v>
      </c>
      <c r="K45" s="32">
        <v>30</v>
      </c>
      <c r="L45" s="32">
        <v>1</v>
      </c>
      <c r="M45" s="80">
        <v>171</v>
      </c>
      <c r="N45" s="92">
        <v>2517</v>
      </c>
    </row>
    <row r="46" spans="1:14" ht="20.100000000000001" customHeight="1">
      <c r="A46" s="7"/>
      <c r="B46" s="15" t="s">
        <v>21</v>
      </c>
      <c r="C46" s="21"/>
      <c r="D46" s="33" t="s">
        <v>337</v>
      </c>
      <c r="E46" s="33" t="s">
        <v>337</v>
      </c>
      <c r="F46" s="33" t="s">
        <v>337</v>
      </c>
      <c r="G46" s="33" t="s">
        <v>337</v>
      </c>
      <c r="H46" s="53">
        <v>161</v>
      </c>
      <c r="I46" s="33" t="s">
        <v>337</v>
      </c>
      <c r="J46" s="33" t="s">
        <v>337</v>
      </c>
      <c r="K46" s="33" t="s">
        <v>337</v>
      </c>
      <c r="L46" s="33" t="s">
        <v>337</v>
      </c>
      <c r="M46" s="53">
        <v>170</v>
      </c>
      <c r="N46" s="93">
        <v>2447</v>
      </c>
    </row>
    <row r="47" spans="1:14" ht="20.100000000000001" customHeight="1">
      <c r="A47" s="5" t="s">
        <v>187</v>
      </c>
      <c r="B47" s="13" t="s">
        <v>62</v>
      </c>
      <c r="C47" s="18" t="s">
        <v>37</v>
      </c>
      <c r="D47" s="30">
        <v>68</v>
      </c>
      <c r="E47" s="30">
        <v>17</v>
      </c>
      <c r="F47" s="30">
        <v>34</v>
      </c>
      <c r="G47" s="30">
        <v>0</v>
      </c>
      <c r="H47" s="50">
        <v>119</v>
      </c>
      <c r="I47" s="63">
        <v>73</v>
      </c>
      <c r="J47" s="30">
        <v>35</v>
      </c>
      <c r="K47" s="30">
        <v>47</v>
      </c>
      <c r="L47" s="30">
        <v>1</v>
      </c>
      <c r="M47" s="50">
        <v>156</v>
      </c>
      <c r="N47" s="90">
        <v>2522</v>
      </c>
    </row>
    <row r="48" spans="1:14" ht="20.100000000000001" customHeight="1">
      <c r="A48" s="5"/>
      <c r="B48" s="13"/>
      <c r="C48" s="19" t="s">
        <v>224</v>
      </c>
      <c r="D48" s="31">
        <v>78</v>
      </c>
      <c r="E48" s="31">
        <v>13</v>
      </c>
      <c r="F48" s="31">
        <v>44</v>
      </c>
      <c r="G48" s="31">
        <v>4</v>
      </c>
      <c r="H48" s="51">
        <v>139</v>
      </c>
      <c r="I48" s="64">
        <v>108</v>
      </c>
      <c r="J48" s="31">
        <v>32</v>
      </c>
      <c r="K48" s="31">
        <v>56</v>
      </c>
      <c r="L48" s="31">
        <v>4</v>
      </c>
      <c r="M48" s="51">
        <v>200</v>
      </c>
      <c r="N48" s="91">
        <v>2693</v>
      </c>
    </row>
    <row r="49" spans="1:18" ht="20.100000000000001" customHeight="1">
      <c r="A49" s="6"/>
      <c r="B49" s="14"/>
      <c r="C49" s="20" t="s">
        <v>147</v>
      </c>
      <c r="D49" s="32">
        <v>146</v>
      </c>
      <c r="E49" s="32">
        <v>30</v>
      </c>
      <c r="F49" s="32">
        <v>78</v>
      </c>
      <c r="G49" s="32">
        <v>4</v>
      </c>
      <c r="H49" s="52">
        <v>258</v>
      </c>
      <c r="I49" s="65">
        <v>181</v>
      </c>
      <c r="J49" s="32">
        <v>67</v>
      </c>
      <c r="K49" s="32">
        <v>103</v>
      </c>
      <c r="L49" s="32">
        <v>5</v>
      </c>
      <c r="M49" s="80">
        <v>356</v>
      </c>
      <c r="N49" s="92">
        <v>5215</v>
      </c>
    </row>
    <row r="50" spans="1:18" ht="20.100000000000001" customHeight="1">
      <c r="A50" s="7"/>
      <c r="B50" s="15" t="s">
        <v>21</v>
      </c>
      <c r="C50" s="21"/>
      <c r="D50" s="33" t="s">
        <v>337</v>
      </c>
      <c r="E50" s="33" t="s">
        <v>337</v>
      </c>
      <c r="F50" s="33" t="s">
        <v>337</v>
      </c>
      <c r="G50" s="33" t="s">
        <v>337</v>
      </c>
      <c r="H50" s="53">
        <v>471</v>
      </c>
      <c r="I50" s="33" t="s">
        <v>337</v>
      </c>
      <c r="J50" s="33" t="s">
        <v>337</v>
      </c>
      <c r="K50" s="33" t="s">
        <v>337</v>
      </c>
      <c r="L50" s="33" t="s">
        <v>337</v>
      </c>
      <c r="M50" s="53">
        <v>372</v>
      </c>
      <c r="N50" s="93">
        <v>6935</v>
      </c>
    </row>
    <row r="51" spans="1:18" ht="20.100000000000001" customHeight="1">
      <c r="A51" s="5" t="s">
        <v>306</v>
      </c>
      <c r="B51" s="13" t="s">
        <v>62</v>
      </c>
      <c r="C51" s="18" t="s">
        <v>37</v>
      </c>
      <c r="D51" s="30">
        <v>212</v>
      </c>
      <c r="E51" s="30">
        <v>39</v>
      </c>
      <c r="F51" s="30">
        <v>151</v>
      </c>
      <c r="G51" s="30">
        <v>0</v>
      </c>
      <c r="H51" s="50">
        <v>402</v>
      </c>
      <c r="I51" s="63">
        <v>197</v>
      </c>
      <c r="J51" s="30">
        <v>122</v>
      </c>
      <c r="K51" s="30">
        <v>121</v>
      </c>
      <c r="L51" s="30">
        <v>8</v>
      </c>
      <c r="M51" s="50">
        <v>448</v>
      </c>
      <c r="N51" s="90">
        <v>7239</v>
      </c>
    </row>
    <row r="52" spans="1:18" ht="20.100000000000001" customHeight="1">
      <c r="A52" s="5"/>
      <c r="B52" s="13"/>
      <c r="C52" s="19" t="s">
        <v>224</v>
      </c>
      <c r="D52" s="31">
        <v>168</v>
      </c>
      <c r="E52" s="31">
        <v>35</v>
      </c>
      <c r="F52" s="31">
        <v>162</v>
      </c>
      <c r="G52" s="31">
        <v>0</v>
      </c>
      <c r="H52" s="51">
        <v>365</v>
      </c>
      <c r="I52" s="64">
        <v>154</v>
      </c>
      <c r="J52" s="31">
        <v>119</v>
      </c>
      <c r="K52" s="31">
        <v>127</v>
      </c>
      <c r="L52" s="31">
        <v>6</v>
      </c>
      <c r="M52" s="51">
        <v>406</v>
      </c>
      <c r="N52" s="91">
        <v>7632</v>
      </c>
    </row>
    <row r="53" spans="1:18" ht="20.100000000000001" customHeight="1">
      <c r="A53" s="6"/>
      <c r="B53" s="14"/>
      <c r="C53" s="20" t="s">
        <v>147</v>
      </c>
      <c r="D53" s="32">
        <v>380</v>
      </c>
      <c r="E53" s="32">
        <v>74</v>
      </c>
      <c r="F53" s="32">
        <v>313</v>
      </c>
      <c r="G53" s="32">
        <v>0</v>
      </c>
      <c r="H53" s="52">
        <v>767</v>
      </c>
      <c r="I53" s="65">
        <v>351</v>
      </c>
      <c r="J53" s="32">
        <v>241</v>
      </c>
      <c r="K53" s="32">
        <v>248</v>
      </c>
      <c r="L53" s="32">
        <v>14</v>
      </c>
      <c r="M53" s="80">
        <v>854</v>
      </c>
      <c r="N53" s="92">
        <v>14871</v>
      </c>
    </row>
    <row r="54" spans="1:18" ht="20.100000000000001" customHeight="1">
      <c r="A54" s="7"/>
      <c r="B54" s="15" t="s">
        <v>21</v>
      </c>
      <c r="C54" s="21"/>
      <c r="D54" s="33" t="s">
        <v>337</v>
      </c>
      <c r="E54" s="33" t="s">
        <v>337</v>
      </c>
      <c r="F54" s="33" t="s">
        <v>337</v>
      </c>
      <c r="G54" s="33" t="s">
        <v>337</v>
      </c>
      <c r="H54" s="53">
        <v>93</v>
      </c>
      <c r="I54" s="33" t="s">
        <v>337</v>
      </c>
      <c r="J54" s="33" t="s">
        <v>337</v>
      </c>
      <c r="K54" s="33" t="s">
        <v>337</v>
      </c>
      <c r="L54" s="33" t="s">
        <v>337</v>
      </c>
      <c r="M54" s="53">
        <v>92</v>
      </c>
      <c r="N54" s="93">
        <v>1718</v>
      </c>
    </row>
    <row r="55" spans="1:18" ht="20.100000000000001" customHeight="1">
      <c r="A55" s="5" t="s">
        <v>318</v>
      </c>
      <c r="B55" s="13" t="s">
        <v>62</v>
      </c>
      <c r="C55" s="18" t="s">
        <v>37</v>
      </c>
      <c r="D55" s="30">
        <v>36</v>
      </c>
      <c r="E55" s="30">
        <v>7</v>
      </c>
      <c r="F55" s="30">
        <v>20</v>
      </c>
      <c r="G55" s="30">
        <v>0</v>
      </c>
      <c r="H55" s="50">
        <v>63</v>
      </c>
      <c r="I55" s="63">
        <v>47</v>
      </c>
      <c r="J55" s="30">
        <v>30</v>
      </c>
      <c r="K55" s="30">
        <v>23</v>
      </c>
      <c r="L55" s="30">
        <v>0</v>
      </c>
      <c r="M55" s="50">
        <v>100</v>
      </c>
      <c r="N55" s="90">
        <v>1696</v>
      </c>
    </row>
    <row r="56" spans="1:18" ht="20.100000000000001" customHeight="1">
      <c r="A56" s="5"/>
      <c r="B56" s="13"/>
      <c r="C56" s="19" t="s">
        <v>224</v>
      </c>
      <c r="D56" s="31">
        <v>41</v>
      </c>
      <c r="E56" s="31">
        <v>2</v>
      </c>
      <c r="F56" s="31">
        <v>17</v>
      </c>
      <c r="G56" s="31">
        <v>0</v>
      </c>
      <c r="H56" s="51">
        <v>60</v>
      </c>
      <c r="I56" s="64">
        <v>47</v>
      </c>
      <c r="J56" s="31">
        <v>28</v>
      </c>
      <c r="K56" s="31">
        <v>18</v>
      </c>
      <c r="L56" s="31">
        <v>0</v>
      </c>
      <c r="M56" s="51">
        <v>93</v>
      </c>
      <c r="N56" s="91">
        <v>1808</v>
      </c>
    </row>
    <row r="57" spans="1:18" ht="20.100000000000001" customHeight="1">
      <c r="A57" s="5"/>
      <c r="B57" s="13"/>
      <c r="C57" s="22" t="s">
        <v>147</v>
      </c>
      <c r="D57" s="37">
        <v>77</v>
      </c>
      <c r="E57" s="37">
        <v>9</v>
      </c>
      <c r="F57" s="37">
        <v>37</v>
      </c>
      <c r="G57" s="37">
        <v>0</v>
      </c>
      <c r="H57" s="54">
        <v>123</v>
      </c>
      <c r="I57" s="66">
        <v>94</v>
      </c>
      <c r="J57" s="37">
        <v>58</v>
      </c>
      <c r="K57" s="37">
        <v>41</v>
      </c>
      <c r="L57" s="37">
        <v>0</v>
      </c>
      <c r="M57" s="81">
        <v>193</v>
      </c>
      <c r="N57" s="94">
        <v>3504</v>
      </c>
    </row>
    <row r="58" spans="1:18" ht="20.100000000000001" customHeight="1">
      <c r="A58" s="8"/>
      <c r="B58" s="12" t="s">
        <v>21</v>
      </c>
      <c r="C58" s="23"/>
      <c r="D58" s="38" t="s">
        <v>337</v>
      </c>
      <c r="E58" s="38" t="s">
        <v>337</v>
      </c>
      <c r="F58" s="38" t="s">
        <v>337</v>
      </c>
      <c r="G58" s="38" t="s">
        <v>337</v>
      </c>
      <c r="H58" s="55">
        <v>1820</v>
      </c>
      <c r="I58" s="38" t="s">
        <v>337</v>
      </c>
      <c r="J58" s="38" t="s">
        <v>337</v>
      </c>
      <c r="K58" s="38" t="s">
        <v>337</v>
      </c>
      <c r="L58" s="38" t="s">
        <v>337</v>
      </c>
      <c r="M58" s="55">
        <v>1852</v>
      </c>
      <c r="N58" s="95">
        <v>26927</v>
      </c>
    </row>
    <row r="59" spans="1:18" ht="20.100000000000001" customHeight="1">
      <c r="A59" s="5" t="s">
        <v>147</v>
      </c>
      <c r="B59" s="13" t="s">
        <v>62</v>
      </c>
      <c r="C59" s="24" t="s">
        <v>37</v>
      </c>
      <c r="D59" s="39">
        <v>855</v>
      </c>
      <c r="E59" s="39">
        <v>115</v>
      </c>
      <c r="F59" s="39">
        <v>565</v>
      </c>
      <c r="G59" s="46">
        <v>4</v>
      </c>
      <c r="H59" s="56">
        <v>1539</v>
      </c>
      <c r="I59" s="67">
        <v>876</v>
      </c>
      <c r="J59" s="67">
        <v>493</v>
      </c>
      <c r="K59" s="39">
        <v>565</v>
      </c>
      <c r="L59" s="39">
        <v>17</v>
      </c>
      <c r="M59" s="50">
        <v>1951</v>
      </c>
      <c r="N59" s="96">
        <v>26231</v>
      </c>
    </row>
    <row r="60" spans="1:18" ht="20.100000000000001" customHeight="1">
      <c r="A60" s="5"/>
      <c r="B60" s="13"/>
      <c r="C60" s="25" t="s">
        <v>224</v>
      </c>
      <c r="D60" s="40">
        <v>639</v>
      </c>
      <c r="E60" s="40">
        <v>104</v>
      </c>
      <c r="F60" s="44">
        <v>540</v>
      </c>
      <c r="G60" s="40">
        <v>6</v>
      </c>
      <c r="H60" s="57">
        <v>1289</v>
      </c>
      <c r="I60" s="44">
        <v>737</v>
      </c>
      <c r="J60" s="40">
        <v>476</v>
      </c>
      <c r="K60" s="40">
        <v>540</v>
      </c>
      <c r="L60" s="44">
        <v>18</v>
      </c>
      <c r="M60" s="82">
        <v>1771</v>
      </c>
      <c r="N60" s="96">
        <v>27501</v>
      </c>
      <c r="R60" t="s">
        <v>248</v>
      </c>
    </row>
    <row r="61" spans="1:18" ht="20.100000000000001" customHeight="1">
      <c r="A61" s="9"/>
      <c r="B61" s="16"/>
      <c r="C61" s="26" t="s">
        <v>147</v>
      </c>
      <c r="D61" s="41">
        <v>1494</v>
      </c>
      <c r="E61" s="41">
        <v>219</v>
      </c>
      <c r="F61" s="41">
        <v>1105</v>
      </c>
      <c r="G61" s="41">
        <v>10</v>
      </c>
      <c r="H61" s="58">
        <v>2828</v>
      </c>
      <c r="I61" s="68">
        <v>1613</v>
      </c>
      <c r="J61" s="70">
        <v>969</v>
      </c>
      <c r="K61" s="41">
        <v>1105</v>
      </c>
      <c r="L61" s="41">
        <v>35</v>
      </c>
      <c r="M61" s="83">
        <v>3722</v>
      </c>
      <c r="N61" s="97">
        <v>53732</v>
      </c>
    </row>
    <row r="62" spans="1:18" ht="20.100000000000001" customHeight="1">
      <c r="H62" s="59" t="s">
        <v>282</v>
      </c>
      <c r="I62" s="59"/>
      <c r="J62" s="59"/>
      <c r="K62" s="59"/>
      <c r="L62" s="59"/>
      <c r="M62" s="59"/>
      <c r="N62" s="59"/>
    </row>
    <row r="63" spans="1:18" ht="20.100000000000001" customHeight="1">
      <c r="B63" t="s">
        <v>298</v>
      </c>
      <c r="K63" s="74"/>
      <c r="L63" s="77" t="s">
        <v>142</v>
      </c>
      <c r="M63" s="84" t="s">
        <v>127</v>
      </c>
      <c r="N63" s="98" t="s">
        <v>285</v>
      </c>
    </row>
    <row r="64" spans="1:18" ht="20.100000000000001" customHeight="1">
      <c r="K64" s="75" t="s">
        <v>307</v>
      </c>
      <c r="L64" s="78">
        <v>26959</v>
      </c>
      <c r="M64" s="85">
        <v>26927</v>
      </c>
      <c r="N64" s="99">
        <v>-32</v>
      </c>
    </row>
    <row r="65" spans="11:14" ht="20.100000000000001" customHeight="1">
      <c r="K65" s="76" t="s">
        <v>330</v>
      </c>
      <c r="L65" s="79">
        <v>54626</v>
      </c>
      <c r="M65" s="86">
        <v>53732</v>
      </c>
      <c r="N65" s="100">
        <v>-894</v>
      </c>
    </row>
    <row r="66" spans="11:14" ht="20.100000000000001" customHeight="1">
      <c r="N66" s="101"/>
    </row>
    <row r="67" spans="11:14" ht="20.100000000000001" customHeight="1"/>
  </sheetData>
  <mergeCells count="35">
    <mergeCell ref="A2:N2"/>
    <mergeCell ref="A3:B3"/>
    <mergeCell ref="K3:N3"/>
    <mergeCell ref="H62:N62"/>
    <mergeCell ref="A4:A5"/>
    <mergeCell ref="B4:C5"/>
    <mergeCell ref="N4:N5"/>
    <mergeCell ref="A7:A8"/>
    <mergeCell ref="B7:B9"/>
    <mergeCell ref="A11:A12"/>
    <mergeCell ref="B11:B13"/>
    <mergeCell ref="A15:A16"/>
    <mergeCell ref="B15:B17"/>
    <mergeCell ref="A19:A20"/>
    <mergeCell ref="B19:B21"/>
    <mergeCell ref="A23:A24"/>
    <mergeCell ref="B23:B25"/>
    <mergeCell ref="A27:A28"/>
    <mergeCell ref="B27:B29"/>
    <mergeCell ref="A31:A32"/>
    <mergeCell ref="B31:B33"/>
    <mergeCell ref="A35:A36"/>
    <mergeCell ref="B35:B37"/>
    <mergeCell ref="A39:A40"/>
    <mergeCell ref="B39:B41"/>
    <mergeCell ref="A43:A44"/>
    <mergeCell ref="B43:B45"/>
    <mergeCell ref="A47:A48"/>
    <mergeCell ref="B47:B49"/>
    <mergeCell ref="A51:A52"/>
    <mergeCell ref="B51:B53"/>
    <mergeCell ref="A55:A56"/>
    <mergeCell ref="B55:B57"/>
    <mergeCell ref="A59:A60"/>
    <mergeCell ref="B59:B61"/>
  </mergeCells>
  <phoneticPr fontId="2"/>
  <dataValidations count="2">
    <dataValidation type="whole" operator="greaterThanOrEqual" allowBlank="1" showDropDown="0" showInputMessage="1" showErrorMessage="1" sqref="D7:G8 I55:L56 D43:G44 D39:G40 D35:G36 D31:G32 D27:G28 D23:G24 D19:G20 D15:G16 D11:G12 M64:M65 I51:L52 D47:G48 I47:L48 I43:L44 I39:L40 I35:L36 I31:L32 I27:L28 I23:L24 I19:L20 I15:L16 I11:L12 D55:G56 D51:G52 I7:L8">
      <formula1>0</formula1>
    </dataValidation>
    <dataValidation operator="greaterThanOrEqual" allowBlank="1" showDropDown="0" showInputMessage="1" showErrorMessage="1" sqref="I54:L54 I50:L50 I46:L46 I42:L42 I38:L38 I34:L34 I30:L30 I26:L26 I22:L22 I18:L18 I14:L14 D46:G46 D42:G42 D38:G38 D34:G34 D30:G30 D26:G26 I6:L6 D6:G6 D10:G10 D14:G14 D18:G18 D22:G22 D50:G50 D54:G54 I10:L10"/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64" fitToWidth="1" fitToHeight="1" orientation="portrait" usePrinterDefaults="1" r:id="rId1"/>
  <rowBreaks count="2" manualBreakCount="2">
    <brk id="0" max="13" man="1"/>
    <brk id="6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82"/>
  <sheetViews>
    <sheetView view="pageBreakPreview" topLeftCell="A55" zoomScaleSheetLayoutView="100" workbookViewId="0">
      <selection activeCell="A3" sqref="A3:J81"/>
    </sheetView>
  </sheetViews>
  <sheetFormatPr defaultColWidth="9" defaultRowHeight="13.5"/>
  <cols>
    <col min="1" max="1" width="11.625" style="103" customWidth="1"/>
    <col min="2" max="10" width="10.625" style="104" customWidth="1"/>
    <col min="11" max="16384" width="9" style="104"/>
  </cols>
  <sheetData>
    <row r="1" spans="1:10" ht="19.5" customHeight="1">
      <c r="A1" s="105" t="s">
        <v>156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9.5" customHeight="1">
      <c r="A2" s="106" t="s">
        <v>8</v>
      </c>
      <c r="B2" s="106"/>
      <c r="C2" s="127"/>
      <c r="D2" s="127"/>
      <c r="E2" s="127"/>
      <c r="G2" s="127"/>
      <c r="H2" s="160" t="s">
        <v>317</v>
      </c>
      <c r="I2" s="160"/>
      <c r="J2" s="160"/>
    </row>
    <row r="3" spans="1:10" ht="19.5" customHeight="1">
      <c r="A3" s="107" t="s">
        <v>9</v>
      </c>
      <c r="B3" s="118" t="s">
        <v>230</v>
      </c>
      <c r="C3" s="118" t="s">
        <v>27</v>
      </c>
      <c r="D3" s="118" t="s">
        <v>34</v>
      </c>
      <c r="E3" s="131" t="s">
        <v>46</v>
      </c>
      <c r="F3" s="140" t="s">
        <v>5</v>
      </c>
      <c r="G3" s="118" t="s">
        <v>230</v>
      </c>
      <c r="H3" s="118" t="s">
        <v>27</v>
      </c>
      <c r="I3" s="118" t="s">
        <v>34</v>
      </c>
      <c r="J3" s="164" t="s">
        <v>46</v>
      </c>
    </row>
    <row r="4" spans="1:10" ht="19.5" customHeight="1">
      <c r="A4" s="108" t="s">
        <v>300</v>
      </c>
      <c r="B4" s="119">
        <v>53732</v>
      </c>
      <c r="C4" s="119">
        <v>26231</v>
      </c>
      <c r="D4" s="119">
        <v>27501</v>
      </c>
      <c r="E4" s="132">
        <v>1</v>
      </c>
      <c r="F4" s="141"/>
      <c r="G4" s="141"/>
      <c r="H4" s="141"/>
      <c r="I4" s="141"/>
      <c r="J4" s="165"/>
    </row>
    <row r="5" spans="1:10" ht="19.5" customHeight="1">
      <c r="A5" s="109"/>
      <c r="B5" s="120"/>
      <c r="C5" s="120"/>
      <c r="D5" s="120"/>
      <c r="E5" s="133"/>
      <c r="F5" s="142"/>
      <c r="G5" s="142"/>
      <c r="H5" s="142"/>
      <c r="I5" s="142"/>
      <c r="J5" s="166"/>
    </row>
    <row r="6" spans="1:10" ht="19.5" customHeight="1">
      <c r="A6" s="110" t="s">
        <v>76</v>
      </c>
      <c r="B6" s="121">
        <v>209</v>
      </c>
      <c r="C6" s="128">
        <v>111</v>
      </c>
      <c r="D6" s="128">
        <v>98</v>
      </c>
      <c r="E6" s="134">
        <v>3.8896746817538895e-003</v>
      </c>
      <c r="F6" s="143" t="s">
        <v>82</v>
      </c>
      <c r="G6" s="121">
        <v>444</v>
      </c>
      <c r="H6" s="128">
        <v>233</v>
      </c>
      <c r="I6" s="128">
        <v>211</v>
      </c>
      <c r="J6" s="167">
        <v>8.2632323382714219e-003</v>
      </c>
    </row>
    <row r="7" spans="1:10" ht="19.5" customHeight="1">
      <c r="A7" s="110">
        <v>1</v>
      </c>
      <c r="B7" s="121">
        <v>227</v>
      </c>
      <c r="C7" s="128">
        <v>123</v>
      </c>
      <c r="D7" s="128">
        <v>104</v>
      </c>
      <c r="E7" s="134">
        <v>4.2246705873594881e-003</v>
      </c>
      <c r="F7" s="143">
        <v>31</v>
      </c>
      <c r="G7" s="121">
        <v>389</v>
      </c>
      <c r="H7" s="128">
        <v>229</v>
      </c>
      <c r="I7" s="128">
        <v>160</v>
      </c>
      <c r="J7" s="167">
        <v>7.239633737809871e-003</v>
      </c>
    </row>
    <row r="8" spans="1:10" ht="19.5" customHeight="1">
      <c r="A8" s="110">
        <v>2</v>
      </c>
      <c r="B8" s="121">
        <v>259</v>
      </c>
      <c r="C8" s="128">
        <v>139</v>
      </c>
      <c r="D8" s="128">
        <v>120</v>
      </c>
      <c r="E8" s="134">
        <v>4.8202188639916623e-003</v>
      </c>
      <c r="F8" s="143">
        <v>32</v>
      </c>
      <c r="G8" s="121">
        <v>446</v>
      </c>
      <c r="H8" s="128">
        <v>258</v>
      </c>
      <c r="I8" s="128">
        <v>188</v>
      </c>
      <c r="J8" s="167">
        <v>8.300454105560932e-003</v>
      </c>
    </row>
    <row r="9" spans="1:10" ht="19.5" customHeight="1">
      <c r="A9" s="110">
        <v>3</v>
      </c>
      <c r="B9" s="121">
        <v>269</v>
      </c>
      <c r="C9" s="128">
        <v>131</v>
      </c>
      <c r="D9" s="128">
        <v>138</v>
      </c>
      <c r="E9" s="134">
        <v>5.0063277004392167e-003</v>
      </c>
      <c r="F9" s="143">
        <v>33</v>
      </c>
      <c r="G9" s="121">
        <v>443</v>
      </c>
      <c r="H9" s="128">
        <v>254</v>
      </c>
      <c r="I9" s="128">
        <v>189</v>
      </c>
      <c r="J9" s="167">
        <v>8.244621454626665e-003</v>
      </c>
    </row>
    <row r="10" spans="1:10" ht="19.5" customHeight="1">
      <c r="A10" s="110">
        <v>4</v>
      </c>
      <c r="B10" s="121">
        <v>271</v>
      </c>
      <c r="C10" s="128">
        <v>143</v>
      </c>
      <c r="D10" s="128">
        <v>128</v>
      </c>
      <c r="E10" s="134">
        <v>5.0435494677287277e-003</v>
      </c>
      <c r="F10" s="143">
        <v>34</v>
      </c>
      <c r="G10" s="121">
        <v>414</v>
      </c>
      <c r="H10" s="128">
        <v>219</v>
      </c>
      <c r="I10" s="128">
        <v>195</v>
      </c>
      <c r="J10" s="167">
        <v>7.7049058289287578e-003</v>
      </c>
    </row>
    <row r="11" spans="1:10" ht="19.5" customHeight="1">
      <c r="A11" s="111" t="s">
        <v>83</v>
      </c>
      <c r="B11" s="122">
        <v>1235</v>
      </c>
      <c r="C11" s="122">
        <v>647</v>
      </c>
      <c r="D11" s="122">
        <v>588</v>
      </c>
      <c r="E11" s="135">
        <v>2.2984441301272984e-002</v>
      </c>
      <c r="F11" s="144" t="s">
        <v>88</v>
      </c>
      <c r="G11" s="122">
        <v>2136</v>
      </c>
      <c r="H11" s="122">
        <v>1193</v>
      </c>
      <c r="I11" s="122">
        <v>943</v>
      </c>
      <c r="J11" s="168">
        <v>3.9752847465197645e-002</v>
      </c>
    </row>
    <row r="12" spans="1:10" ht="19.5" customHeight="1">
      <c r="A12" s="110">
        <v>5</v>
      </c>
      <c r="B12" s="121">
        <v>316</v>
      </c>
      <c r="C12" s="128">
        <v>165</v>
      </c>
      <c r="D12" s="128">
        <v>151</v>
      </c>
      <c r="E12" s="134">
        <v>5.8810392317427233e-003</v>
      </c>
      <c r="F12" s="143">
        <v>35</v>
      </c>
      <c r="G12" s="121">
        <v>476</v>
      </c>
      <c r="H12" s="128">
        <v>250</v>
      </c>
      <c r="I12" s="128">
        <v>226</v>
      </c>
      <c r="J12" s="167">
        <v>8.8587806149035952e-003</v>
      </c>
    </row>
    <row r="13" spans="1:10" ht="19.5" customHeight="1">
      <c r="A13" s="110">
        <v>6</v>
      </c>
      <c r="B13" s="121">
        <v>346</v>
      </c>
      <c r="C13" s="128">
        <v>168</v>
      </c>
      <c r="D13" s="128">
        <v>178</v>
      </c>
      <c r="E13" s="134">
        <v>6.4393657410853865e-003</v>
      </c>
      <c r="F13" s="143">
        <v>36</v>
      </c>
      <c r="G13" s="121">
        <v>481</v>
      </c>
      <c r="H13" s="128">
        <v>240</v>
      </c>
      <c r="I13" s="128">
        <v>241</v>
      </c>
      <c r="J13" s="167">
        <v>8.9518350331273724e-003</v>
      </c>
    </row>
    <row r="14" spans="1:10" ht="19.5" customHeight="1">
      <c r="A14" s="110">
        <v>7</v>
      </c>
      <c r="B14" s="121">
        <v>331</v>
      </c>
      <c r="C14" s="128">
        <v>169</v>
      </c>
      <c r="D14" s="128">
        <v>162</v>
      </c>
      <c r="E14" s="134">
        <v>6.1602024864140549e-003</v>
      </c>
      <c r="F14" s="143">
        <v>37</v>
      </c>
      <c r="G14" s="121">
        <v>517</v>
      </c>
      <c r="H14" s="128">
        <v>270</v>
      </c>
      <c r="I14" s="128">
        <v>247</v>
      </c>
      <c r="J14" s="167">
        <v>9.6218268443385695e-003</v>
      </c>
    </row>
    <row r="15" spans="1:10" ht="19.5" customHeight="1">
      <c r="A15" s="110">
        <v>8</v>
      </c>
      <c r="B15" s="121">
        <v>370</v>
      </c>
      <c r="C15" s="128">
        <v>198</v>
      </c>
      <c r="D15" s="128">
        <v>172</v>
      </c>
      <c r="E15" s="134">
        <v>6.8860269485595173e-003</v>
      </c>
      <c r="F15" s="143">
        <v>38</v>
      </c>
      <c r="G15" s="121">
        <v>521</v>
      </c>
      <c r="H15" s="128">
        <v>259</v>
      </c>
      <c r="I15" s="128">
        <v>262</v>
      </c>
      <c r="J15" s="167">
        <v>9.6962703789175916e-003</v>
      </c>
    </row>
    <row r="16" spans="1:10" ht="19.5" customHeight="1">
      <c r="A16" s="110">
        <v>9</v>
      </c>
      <c r="B16" s="121">
        <v>413</v>
      </c>
      <c r="C16" s="128">
        <v>218</v>
      </c>
      <c r="D16" s="128">
        <v>195</v>
      </c>
      <c r="E16" s="134">
        <v>7.6862949452840019e-003</v>
      </c>
      <c r="F16" s="143">
        <v>39</v>
      </c>
      <c r="G16" s="121">
        <v>506</v>
      </c>
      <c r="H16" s="128">
        <v>264</v>
      </c>
      <c r="I16" s="128">
        <v>242</v>
      </c>
      <c r="J16" s="167">
        <v>9.4171071242462601e-003</v>
      </c>
    </row>
    <row r="17" spans="1:10" ht="19.5" customHeight="1">
      <c r="A17" s="111" t="s">
        <v>68</v>
      </c>
      <c r="B17" s="122">
        <v>1776</v>
      </c>
      <c r="C17" s="122">
        <v>918</v>
      </c>
      <c r="D17" s="122">
        <v>858</v>
      </c>
      <c r="E17" s="135">
        <v>3.3052929353085687e-002</v>
      </c>
      <c r="F17" s="144" t="s">
        <v>32</v>
      </c>
      <c r="G17" s="122">
        <v>2501</v>
      </c>
      <c r="H17" s="122">
        <v>1283</v>
      </c>
      <c r="I17" s="122">
        <v>1218</v>
      </c>
      <c r="J17" s="168">
        <v>4.6545819995533387e-002</v>
      </c>
    </row>
    <row r="18" spans="1:10" ht="19.5" customHeight="1">
      <c r="A18" s="110">
        <v>10</v>
      </c>
      <c r="B18" s="121">
        <v>390</v>
      </c>
      <c r="C18" s="128">
        <v>194</v>
      </c>
      <c r="D18" s="128">
        <v>196</v>
      </c>
      <c r="E18" s="134">
        <v>7.258244621454627e-003</v>
      </c>
      <c r="F18" s="143">
        <v>40</v>
      </c>
      <c r="G18" s="121">
        <v>559</v>
      </c>
      <c r="H18" s="128">
        <v>296</v>
      </c>
      <c r="I18" s="128">
        <v>263</v>
      </c>
      <c r="J18" s="167">
        <v>1.0403483957418299e-002</v>
      </c>
    </row>
    <row r="19" spans="1:10" ht="19.5" customHeight="1">
      <c r="A19" s="110">
        <v>11</v>
      </c>
      <c r="B19" s="121">
        <v>373</v>
      </c>
      <c r="C19" s="128">
        <v>201</v>
      </c>
      <c r="D19" s="128">
        <v>172</v>
      </c>
      <c r="E19" s="134">
        <v>6.9418595994937844e-003</v>
      </c>
      <c r="F19" s="143">
        <v>41</v>
      </c>
      <c r="G19" s="121">
        <v>574</v>
      </c>
      <c r="H19" s="128">
        <v>317</v>
      </c>
      <c r="I19" s="128">
        <v>257</v>
      </c>
      <c r="J19" s="167">
        <v>1.0682647212089631e-002</v>
      </c>
    </row>
    <row r="20" spans="1:10" ht="19.5" customHeight="1">
      <c r="A20" s="110">
        <v>12</v>
      </c>
      <c r="B20" s="121">
        <v>404</v>
      </c>
      <c r="C20" s="128">
        <v>217</v>
      </c>
      <c r="D20" s="128">
        <v>187</v>
      </c>
      <c r="E20" s="134">
        <v>7.5187969924812026e-003</v>
      </c>
      <c r="F20" s="143">
        <v>42</v>
      </c>
      <c r="G20" s="121">
        <v>538</v>
      </c>
      <c r="H20" s="128">
        <v>269</v>
      </c>
      <c r="I20" s="128">
        <v>269</v>
      </c>
      <c r="J20" s="167">
        <v>1.0012655400878433e-002</v>
      </c>
    </row>
    <row r="21" spans="1:10" ht="19.5" customHeight="1">
      <c r="A21" s="110">
        <v>13</v>
      </c>
      <c r="B21" s="121">
        <v>372</v>
      </c>
      <c r="C21" s="128">
        <v>187</v>
      </c>
      <c r="D21" s="128">
        <v>185</v>
      </c>
      <c r="E21" s="134">
        <v>6.9232487158490284e-003</v>
      </c>
      <c r="F21" s="143">
        <v>43</v>
      </c>
      <c r="G21" s="121">
        <v>568</v>
      </c>
      <c r="H21" s="128">
        <v>289</v>
      </c>
      <c r="I21" s="128">
        <v>279</v>
      </c>
      <c r="J21" s="167">
        <v>1.0570981910221097e-002</v>
      </c>
    </row>
    <row r="22" spans="1:10" ht="19.5" customHeight="1">
      <c r="A22" s="110">
        <v>14</v>
      </c>
      <c r="B22" s="121">
        <v>387</v>
      </c>
      <c r="C22" s="128">
        <v>201</v>
      </c>
      <c r="D22" s="128">
        <v>186</v>
      </c>
      <c r="E22" s="134">
        <v>7.20241197052036e-003</v>
      </c>
      <c r="F22" s="143">
        <v>44</v>
      </c>
      <c r="G22" s="121">
        <v>565</v>
      </c>
      <c r="H22" s="128">
        <v>307</v>
      </c>
      <c r="I22" s="128">
        <v>258</v>
      </c>
      <c r="J22" s="167">
        <v>1.0515149259286831e-002</v>
      </c>
    </row>
    <row r="23" spans="1:10" ht="19.5" customHeight="1">
      <c r="A23" s="111" t="s">
        <v>39</v>
      </c>
      <c r="B23" s="122">
        <v>1926</v>
      </c>
      <c r="C23" s="122">
        <v>1000</v>
      </c>
      <c r="D23" s="122">
        <v>926</v>
      </c>
      <c r="E23" s="135">
        <v>3.5844561899799003e-002</v>
      </c>
      <c r="F23" s="144" t="s">
        <v>66</v>
      </c>
      <c r="G23" s="122">
        <v>2804</v>
      </c>
      <c r="H23" s="122">
        <v>1478</v>
      </c>
      <c r="I23" s="122">
        <v>1326</v>
      </c>
      <c r="J23" s="168">
        <v>5.2184917739894289e-002</v>
      </c>
    </row>
    <row r="24" spans="1:10" ht="19.5" customHeight="1">
      <c r="A24" s="110">
        <v>15</v>
      </c>
      <c r="B24" s="121">
        <v>401</v>
      </c>
      <c r="C24" s="128">
        <v>201</v>
      </c>
      <c r="D24" s="128">
        <v>200</v>
      </c>
      <c r="E24" s="134">
        <v>7.4629643415469364e-003</v>
      </c>
      <c r="F24" s="143">
        <v>45</v>
      </c>
      <c r="G24" s="121">
        <v>533</v>
      </c>
      <c r="H24" s="128">
        <v>276</v>
      </c>
      <c r="I24" s="128">
        <v>257</v>
      </c>
      <c r="J24" s="167">
        <v>9.9196009826546562e-003</v>
      </c>
    </row>
    <row r="25" spans="1:10" ht="19.5" customHeight="1">
      <c r="A25" s="110">
        <v>16</v>
      </c>
      <c r="B25" s="121">
        <v>414</v>
      </c>
      <c r="C25" s="128">
        <v>229</v>
      </c>
      <c r="D25" s="128">
        <v>185</v>
      </c>
      <c r="E25" s="134">
        <v>7.7049058289287578e-003</v>
      </c>
      <c r="F25" s="143">
        <v>46</v>
      </c>
      <c r="G25" s="121">
        <v>588</v>
      </c>
      <c r="H25" s="128">
        <v>305</v>
      </c>
      <c r="I25" s="128">
        <v>283</v>
      </c>
      <c r="J25" s="167">
        <v>1.0943199583116207e-002</v>
      </c>
    </row>
    <row r="26" spans="1:10" ht="19.5" customHeight="1">
      <c r="A26" s="110">
        <v>17</v>
      </c>
      <c r="B26" s="121">
        <v>416</v>
      </c>
      <c r="C26" s="128">
        <v>227</v>
      </c>
      <c r="D26" s="128">
        <v>189</v>
      </c>
      <c r="E26" s="134">
        <v>7.742127596218268e-003</v>
      </c>
      <c r="F26" s="143">
        <v>47</v>
      </c>
      <c r="G26" s="121">
        <v>659</v>
      </c>
      <c r="H26" s="128">
        <v>373</v>
      </c>
      <c r="I26" s="128">
        <v>286</v>
      </c>
      <c r="J26" s="167">
        <v>1.2264572321893843e-002</v>
      </c>
    </row>
    <row r="27" spans="1:10" ht="19.5" customHeight="1">
      <c r="A27" s="110">
        <v>18</v>
      </c>
      <c r="B27" s="121">
        <v>417</v>
      </c>
      <c r="C27" s="128">
        <v>224</v>
      </c>
      <c r="D27" s="128">
        <v>193</v>
      </c>
      <c r="E27" s="134">
        <v>7.760738479863024e-003</v>
      </c>
      <c r="F27" s="143">
        <v>48</v>
      </c>
      <c r="G27" s="121">
        <v>653</v>
      </c>
      <c r="H27" s="128">
        <v>352</v>
      </c>
      <c r="I27" s="128">
        <v>301</v>
      </c>
      <c r="J27" s="167">
        <v>1.2152907020025311e-002</v>
      </c>
    </row>
    <row r="28" spans="1:10" ht="19.5" customHeight="1">
      <c r="A28" s="110">
        <v>19</v>
      </c>
      <c r="B28" s="121">
        <v>396</v>
      </c>
      <c r="C28" s="128">
        <v>220</v>
      </c>
      <c r="D28" s="128">
        <v>176</v>
      </c>
      <c r="E28" s="134">
        <v>7.3699099233231593e-003</v>
      </c>
      <c r="F28" s="143">
        <v>49</v>
      </c>
      <c r="G28" s="121">
        <v>743</v>
      </c>
      <c r="H28" s="128">
        <v>388</v>
      </c>
      <c r="I28" s="128">
        <v>355</v>
      </c>
      <c r="J28" s="167">
        <v>1.3827886548053302e-002</v>
      </c>
    </row>
    <row r="29" spans="1:10" ht="19.5" customHeight="1">
      <c r="A29" s="111" t="s">
        <v>35</v>
      </c>
      <c r="B29" s="122">
        <v>2044</v>
      </c>
      <c r="C29" s="122">
        <v>1101</v>
      </c>
      <c r="D29" s="122">
        <v>943</v>
      </c>
      <c r="E29" s="135">
        <v>3.8040646169880149e-002</v>
      </c>
      <c r="F29" s="144" t="s">
        <v>70</v>
      </c>
      <c r="G29" s="122">
        <v>3176</v>
      </c>
      <c r="H29" s="122">
        <v>1694</v>
      </c>
      <c r="I29" s="122">
        <v>1482</v>
      </c>
      <c r="J29" s="168">
        <v>5.9108166455743322e-002</v>
      </c>
    </row>
    <row r="30" spans="1:10" ht="19.5" customHeight="1">
      <c r="A30" s="110">
        <v>20</v>
      </c>
      <c r="B30" s="121">
        <v>397</v>
      </c>
      <c r="C30" s="128">
        <v>211</v>
      </c>
      <c r="D30" s="128">
        <v>186</v>
      </c>
      <c r="E30" s="134">
        <v>7.3885208069679152e-003</v>
      </c>
      <c r="F30" s="143">
        <v>50</v>
      </c>
      <c r="G30" s="121">
        <v>779</v>
      </c>
      <c r="H30" s="128">
        <v>399</v>
      </c>
      <c r="I30" s="128">
        <v>380</v>
      </c>
      <c r="J30" s="167">
        <v>1.4497878359264497e-002</v>
      </c>
    </row>
    <row r="31" spans="1:10" ht="19.5" customHeight="1">
      <c r="A31" s="110">
        <v>21</v>
      </c>
      <c r="B31" s="121">
        <v>459</v>
      </c>
      <c r="C31" s="128">
        <v>246</v>
      </c>
      <c r="D31" s="128">
        <v>213</v>
      </c>
      <c r="E31" s="134">
        <v>8.5423955929427534e-003</v>
      </c>
      <c r="F31" s="143">
        <v>51</v>
      </c>
      <c r="G31" s="121">
        <v>858</v>
      </c>
      <c r="H31" s="128">
        <v>447</v>
      </c>
      <c r="I31" s="128">
        <v>411</v>
      </c>
      <c r="J31" s="167">
        <v>1.5968138167200177e-002</v>
      </c>
    </row>
    <row r="32" spans="1:10" ht="19.5" customHeight="1">
      <c r="A32" s="110">
        <v>22</v>
      </c>
      <c r="B32" s="121">
        <v>421</v>
      </c>
      <c r="C32" s="128">
        <v>227</v>
      </c>
      <c r="D32" s="128">
        <v>194</v>
      </c>
      <c r="E32" s="134">
        <v>7.8351820144420461e-003</v>
      </c>
      <c r="F32" s="143">
        <v>52</v>
      </c>
      <c r="G32" s="121">
        <v>882</v>
      </c>
      <c r="H32" s="128">
        <v>443</v>
      </c>
      <c r="I32" s="128">
        <v>439</v>
      </c>
      <c r="J32" s="167">
        <v>1.641479937467431e-002</v>
      </c>
    </row>
    <row r="33" spans="1:10" ht="19.5" customHeight="1">
      <c r="A33" s="110">
        <v>23</v>
      </c>
      <c r="B33" s="121">
        <v>497</v>
      </c>
      <c r="C33" s="128">
        <v>293</v>
      </c>
      <c r="D33" s="128">
        <v>204</v>
      </c>
      <c r="E33" s="134">
        <v>9.2496091714434608e-003</v>
      </c>
      <c r="F33" s="143">
        <v>53</v>
      </c>
      <c r="G33" s="121">
        <v>767</v>
      </c>
      <c r="H33" s="128">
        <v>406</v>
      </c>
      <c r="I33" s="128">
        <v>361</v>
      </c>
      <c r="J33" s="167">
        <v>1.4274547755527433e-002</v>
      </c>
    </row>
    <row r="34" spans="1:10" ht="19.5" customHeight="1">
      <c r="A34" s="110">
        <v>24</v>
      </c>
      <c r="B34" s="121">
        <v>396</v>
      </c>
      <c r="C34" s="128">
        <v>231</v>
      </c>
      <c r="D34" s="128">
        <v>165</v>
      </c>
      <c r="E34" s="134">
        <v>7.3699099233231593e-003</v>
      </c>
      <c r="F34" s="143">
        <v>54</v>
      </c>
      <c r="G34" s="121">
        <v>758</v>
      </c>
      <c r="H34" s="128">
        <v>384</v>
      </c>
      <c r="I34" s="128">
        <v>374</v>
      </c>
      <c r="J34" s="167">
        <v>1.4107049802724633e-002</v>
      </c>
    </row>
    <row r="35" spans="1:10" ht="19.5" customHeight="1">
      <c r="A35" s="111" t="s">
        <v>47</v>
      </c>
      <c r="B35" s="122">
        <v>2170</v>
      </c>
      <c r="C35" s="122">
        <v>1208</v>
      </c>
      <c r="D35" s="122">
        <v>962</v>
      </c>
      <c r="E35" s="135">
        <v>4.0385617509119336e-002</v>
      </c>
      <c r="F35" s="144" t="s">
        <v>44</v>
      </c>
      <c r="G35" s="122">
        <v>4044</v>
      </c>
      <c r="H35" s="122">
        <v>2079</v>
      </c>
      <c r="I35" s="122">
        <v>1965</v>
      </c>
      <c r="J35" s="168">
        <v>7.5262413459391053e-002</v>
      </c>
    </row>
    <row r="36" spans="1:10" ht="19.5" customHeight="1">
      <c r="A36" s="110">
        <v>25</v>
      </c>
      <c r="B36" s="121">
        <v>441</v>
      </c>
      <c r="C36" s="128">
        <v>242</v>
      </c>
      <c r="D36" s="128">
        <v>199</v>
      </c>
      <c r="E36" s="134">
        <v>8.2073996873371548e-003</v>
      </c>
      <c r="F36" s="143">
        <v>55</v>
      </c>
      <c r="G36" s="121">
        <v>702</v>
      </c>
      <c r="H36" s="128">
        <v>339</v>
      </c>
      <c r="I36" s="128">
        <v>363</v>
      </c>
      <c r="J36" s="167">
        <v>1.3064840318618327e-002</v>
      </c>
    </row>
    <row r="37" spans="1:10" ht="19.5" customHeight="1">
      <c r="A37" s="110">
        <v>26</v>
      </c>
      <c r="B37" s="121">
        <v>431</v>
      </c>
      <c r="C37" s="128">
        <v>249</v>
      </c>
      <c r="D37" s="128">
        <v>182</v>
      </c>
      <c r="E37" s="134">
        <v>8.0212908508896005e-003</v>
      </c>
      <c r="F37" s="143">
        <v>56</v>
      </c>
      <c r="G37" s="121">
        <v>705</v>
      </c>
      <c r="H37" s="128">
        <v>340</v>
      </c>
      <c r="I37" s="128">
        <v>365</v>
      </c>
      <c r="J37" s="167">
        <v>1.3120672969552594e-002</v>
      </c>
    </row>
    <row r="38" spans="1:10" ht="19.5" customHeight="1">
      <c r="A38" s="110">
        <v>27</v>
      </c>
      <c r="B38" s="121">
        <v>428</v>
      </c>
      <c r="C38" s="128">
        <v>237</v>
      </c>
      <c r="D38" s="128">
        <v>191</v>
      </c>
      <c r="E38" s="134">
        <v>7.9654581999553335e-003</v>
      </c>
      <c r="F38" s="143">
        <v>57</v>
      </c>
      <c r="G38" s="121">
        <v>681</v>
      </c>
      <c r="H38" s="128">
        <v>313</v>
      </c>
      <c r="I38" s="128">
        <v>368</v>
      </c>
      <c r="J38" s="167">
        <v>1.2674011762078463e-002</v>
      </c>
    </row>
    <row r="39" spans="1:10" ht="19.5" customHeight="1">
      <c r="A39" s="110">
        <v>28</v>
      </c>
      <c r="B39" s="121">
        <v>417</v>
      </c>
      <c r="C39" s="128">
        <v>241</v>
      </c>
      <c r="D39" s="128">
        <v>176</v>
      </c>
      <c r="E39" s="134">
        <v>7.760738479863024e-003</v>
      </c>
      <c r="F39" s="143">
        <v>58</v>
      </c>
      <c r="G39" s="121">
        <v>589</v>
      </c>
      <c r="H39" s="128">
        <v>293</v>
      </c>
      <c r="I39" s="128">
        <v>296</v>
      </c>
      <c r="J39" s="167">
        <v>1.0961810466760962e-002</v>
      </c>
    </row>
    <row r="40" spans="1:10" ht="19.5" customHeight="1">
      <c r="A40" s="112">
        <v>29</v>
      </c>
      <c r="B40" s="121">
        <v>432</v>
      </c>
      <c r="C40" s="128">
        <v>249</v>
      </c>
      <c r="D40" s="128">
        <v>183</v>
      </c>
      <c r="E40" s="134">
        <v>8.0399017345343556e-003</v>
      </c>
      <c r="F40" s="145">
        <v>59</v>
      </c>
      <c r="G40" s="121">
        <v>622</v>
      </c>
      <c r="H40" s="128">
        <v>301</v>
      </c>
      <c r="I40" s="128">
        <v>321</v>
      </c>
      <c r="J40" s="167">
        <v>1.1575969627037892e-002</v>
      </c>
    </row>
    <row r="41" spans="1:10" ht="19.5" customHeight="1">
      <c r="A41" s="113" t="s">
        <v>19</v>
      </c>
      <c r="B41" s="123">
        <v>2149</v>
      </c>
      <c r="C41" s="123">
        <v>1218</v>
      </c>
      <c r="D41" s="123">
        <v>931</v>
      </c>
      <c r="E41" s="136">
        <v>3.999478895257947e-002</v>
      </c>
      <c r="F41" s="146" t="s">
        <v>100</v>
      </c>
      <c r="G41" s="123">
        <v>3299</v>
      </c>
      <c r="H41" s="123">
        <v>1586</v>
      </c>
      <c r="I41" s="123">
        <v>1713</v>
      </c>
      <c r="J41" s="169">
        <v>6.1397305144048238e-002</v>
      </c>
    </row>
    <row r="42" spans="1:10" ht="19.5" customHeight="1">
      <c r="A42" s="114"/>
      <c r="B42" s="124"/>
      <c r="C42" s="124"/>
      <c r="D42" s="124"/>
      <c r="E42" s="137"/>
      <c r="F42" s="114"/>
      <c r="G42" s="124"/>
      <c r="H42" s="161" t="s">
        <v>99</v>
      </c>
      <c r="I42" s="161"/>
      <c r="J42" s="161"/>
    </row>
    <row r="43" spans="1:10" ht="19.5" customHeight="1">
      <c r="A43" s="105"/>
      <c r="B43" s="105"/>
      <c r="C43" s="105"/>
      <c r="D43" s="105"/>
      <c r="E43" s="105"/>
      <c r="F43" s="105"/>
      <c r="G43" s="105"/>
      <c r="H43" s="105"/>
      <c r="I43" s="105"/>
      <c r="J43" s="105"/>
    </row>
    <row r="44" spans="1:10" ht="19.5" customHeight="1">
      <c r="A44" s="115" t="s">
        <v>43</v>
      </c>
      <c r="B44" s="115"/>
      <c r="C44" s="129"/>
      <c r="D44" s="129"/>
      <c r="E44" s="129"/>
      <c r="F44" s="129"/>
      <c r="G44" s="129"/>
      <c r="H44" s="162" t="s">
        <v>346</v>
      </c>
      <c r="I44" s="162"/>
      <c r="J44" s="162"/>
    </row>
    <row r="45" spans="1:10" ht="19.5" customHeight="1">
      <c r="A45" s="116" t="s">
        <v>9</v>
      </c>
      <c r="B45" s="125" t="s">
        <v>230</v>
      </c>
      <c r="C45" s="125" t="s">
        <v>27</v>
      </c>
      <c r="D45" s="125" t="s">
        <v>34</v>
      </c>
      <c r="E45" s="138" t="s">
        <v>46</v>
      </c>
      <c r="F45" s="147" t="s">
        <v>5</v>
      </c>
      <c r="G45" s="125" t="s">
        <v>230</v>
      </c>
      <c r="H45" s="125" t="s">
        <v>27</v>
      </c>
      <c r="I45" s="125" t="s">
        <v>34</v>
      </c>
      <c r="J45" s="170" t="s">
        <v>46</v>
      </c>
    </row>
    <row r="46" spans="1:10" ht="19.5" customHeight="1">
      <c r="A46" s="117" t="s">
        <v>78</v>
      </c>
      <c r="B46" s="126">
        <v>686</v>
      </c>
      <c r="C46" s="126">
        <v>349</v>
      </c>
      <c r="D46" s="130">
        <v>337</v>
      </c>
      <c r="E46" s="139">
        <v>1.2767066180302241e-002</v>
      </c>
      <c r="F46" s="148" t="s">
        <v>56</v>
      </c>
      <c r="G46" s="126">
        <v>330</v>
      </c>
      <c r="H46" s="130">
        <v>100</v>
      </c>
      <c r="I46" s="130">
        <v>230</v>
      </c>
      <c r="J46" s="171">
        <v>6.1415916027692998e-003</v>
      </c>
    </row>
    <row r="47" spans="1:10" ht="19.5" customHeight="1">
      <c r="A47" s="110">
        <v>61</v>
      </c>
      <c r="B47" s="121">
        <v>631</v>
      </c>
      <c r="C47" s="121">
        <v>308</v>
      </c>
      <c r="D47" s="128">
        <v>323</v>
      </c>
      <c r="E47" s="134">
        <v>1.1743467579840692e-002</v>
      </c>
      <c r="F47" s="143">
        <v>91</v>
      </c>
      <c r="G47" s="121">
        <v>289</v>
      </c>
      <c r="H47" s="128">
        <v>87</v>
      </c>
      <c r="I47" s="128">
        <v>202</v>
      </c>
      <c r="J47" s="167">
        <v>5.3785453733343263e-003</v>
      </c>
    </row>
    <row r="48" spans="1:10" ht="19.5" customHeight="1">
      <c r="A48" s="110">
        <v>62</v>
      </c>
      <c r="B48" s="121">
        <v>679</v>
      </c>
      <c r="C48" s="121">
        <v>357</v>
      </c>
      <c r="D48" s="128">
        <v>322</v>
      </c>
      <c r="E48" s="134">
        <v>1.2636789994788953e-002</v>
      </c>
      <c r="F48" s="143">
        <v>92</v>
      </c>
      <c r="G48" s="121">
        <v>271</v>
      </c>
      <c r="H48" s="128">
        <v>79</v>
      </c>
      <c r="I48" s="128">
        <v>192</v>
      </c>
      <c r="J48" s="167">
        <v>5.0435494677287277e-003</v>
      </c>
    </row>
    <row r="49" spans="1:10" ht="19.5" customHeight="1">
      <c r="A49" s="110">
        <v>63</v>
      </c>
      <c r="B49" s="121">
        <v>661</v>
      </c>
      <c r="C49" s="121">
        <v>305</v>
      </c>
      <c r="D49" s="128">
        <v>356</v>
      </c>
      <c r="E49" s="134">
        <v>1.2301794089183355e-002</v>
      </c>
      <c r="F49" s="143">
        <v>93</v>
      </c>
      <c r="G49" s="121">
        <v>218</v>
      </c>
      <c r="H49" s="128">
        <v>56</v>
      </c>
      <c r="I49" s="128">
        <v>162</v>
      </c>
      <c r="J49" s="167">
        <v>4.0571726345566888e-003</v>
      </c>
    </row>
    <row r="50" spans="1:10" ht="19.5" customHeight="1">
      <c r="A50" s="110">
        <v>64</v>
      </c>
      <c r="B50" s="121">
        <v>617</v>
      </c>
      <c r="C50" s="121">
        <v>282</v>
      </c>
      <c r="D50" s="128">
        <v>335</v>
      </c>
      <c r="E50" s="134">
        <v>1.1482915208814115e-002</v>
      </c>
      <c r="F50" s="143">
        <v>94</v>
      </c>
      <c r="G50" s="121">
        <v>197</v>
      </c>
      <c r="H50" s="128">
        <v>46</v>
      </c>
      <c r="I50" s="128">
        <v>151</v>
      </c>
      <c r="J50" s="167">
        <v>3.6663440780168241e-003</v>
      </c>
    </row>
    <row r="51" spans="1:10" ht="19.5" customHeight="1">
      <c r="A51" s="111" t="s">
        <v>101</v>
      </c>
      <c r="B51" s="122">
        <v>3274</v>
      </c>
      <c r="C51" s="122">
        <v>1601</v>
      </c>
      <c r="D51" s="122">
        <v>1673</v>
      </c>
      <c r="E51" s="135">
        <v>6.0932033052929352e-002</v>
      </c>
      <c r="F51" s="144" t="s">
        <v>102</v>
      </c>
      <c r="G51" s="122">
        <v>1305</v>
      </c>
      <c r="H51" s="122">
        <v>368</v>
      </c>
      <c r="I51" s="122">
        <v>937</v>
      </c>
      <c r="J51" s="168">
        <v>2.4287203156405868e-002</v>
      </c>
    </row>
    <row r="52" spans="1:10" ht="19.5" customHeight="1">
      <c r="A52" s="110">
        <v>65</v>
      </c>
      <c r="B52" s="121">
        <v>658</v>
      </c>
      <c r="C52" s="121">
        <v>320</v>
      </c>
      <c r="D52" s="128">
        <v>338</v>
      </c>
      <c r="E52" s="134">
        <v>1.2245961438249088e-002</v>
      </c>
      <c r="F52" s="143">
        <v>95</v>
      </c>
      <c r="G52" s="121">
        <v>127</v>
      </c>
      <c r="H52" s="128">
        <v>30</v>
      </c>
      <c r="I52" s="128">
        <v>97</v>
      </c>
      <c r="J52" s="167">
        <v>2.3635822228839426e-003</v>
      </c>
    </row>
    <row r="53" spans="1:10" ht="19.5" customHeight="1">
      <c r="A53" s="110">
        <v>66</v>
      </c>
      <c r="B53" s="121">
        <v>719</v>
      </c>
      <c r="C53" s="121">
        <v>346</v>
      </c>
      <c r="D53" s="128">
        <v>373</v>
      </c>
      <c r="E53" s="134">
        <v>1.3381225340579171e-002</v>
      </c>
      <c r="F53" s="143">
        <v>96</v>
      </c>
      <c r="G53" s="121">
        <v>124</v>
      </c>
      <c r="H53" s="128">
        <v>33</v>
      </c>
      <c r="I53" s="128">
        <v>91</v>
      </c>
      <c r="J53" s="167">
        <v>2.307749571949676e-003</v>
      </c>
    </row>
    <row r="54" spans="1:10" ht="19.5" customHeight="1">
      <c r="A54" s="110">
        <v>67</v>
      </c>
      <c r="B54" s="121">
        <v>633</v>
      </c>
      <c r="C54" s="121">
        <v>303</v>
      </c>
      <c r="D54" s="128">
        <v>330</v>
      </c>
      <c r="E54" s="134">
        <v>1.1780689347130202e-002</v>
      </c>
      <c r="F54" s="143">
        <v>97</v>
      </c>
      <c r="G54" s="121">
        <v>77</v>
      </c>
      <c r="H54" s="128">
        <v>10</v>
      </c>
      <c r="I54" s="128">
        <v>67</v>
      </c>
      <c r="J54" s="167">
        <v>1.4330380406461698e-003</v>
      </c>
    </row>
    <row r="55" spans="1:10" ht="19.5" customHeight="1">
      <c r="A55" s="110">
        <v>68</v>
      </c>
      <c r="B55" s="121">
        <v>735</v>
      </c>
      <c r="C55" s="121">
        <v>342</v>
      </c>
      <c r="D55" s="128">
        <v>393</v>
      </c>
      <c r="E55" s="134">
        <v>1.3678999478895257e-002</v>
      </c>
      <c r="F55" s="143">
        <v>98</v>
      </c>
      <c r="G55" s="121">
        <v>59</v>
      </c>
      <c r="H55" s="128">
        <v>12</v>
      </c>
      <c r="I55" s="128">
        <v>47</v>
      </c>
      <c r="J55" s="167">
        <v>1.0980421350405716e-003</v>
      </c>
    </row>
    <row r="56" spans="1:10" ht="19.5" customHeight="1">
      <c r="A56" s="110">
        <v>69</v>
      </c>
      <c r="B56" s="121">
        <v>754</v>
      </c>
      <c r="C56" s="121">
        <v>355</v>
      </c>
      <c r="D56" s="128">
        <v>399</v>
      </c>
      <c r="E56" s="134">
        <v>1.4032606268145611e-002</v>
      </c>
      <c r="F56" s="143">
        <v>99</v>
      </c>
      <c r="G56" s="121">
        <v>37</v>
      </c>
      <c r="H56" s="128">
        <v>5</v>
      </c>
      <c r="I56" s="128">
        <v>32</v>
      </c>
      <c r="J56" s="167">
        <v>6.8860269485595171e-004</v>
      </c>
    </row>
    <row r="57" spans="1:10" ht="19.5" customHeight="1">
      <c r="A57" s="111" t="s">
        <v>109</v>
      </c>
      <c r="B57" s="122">
        <v>3499</v>
      </c>
      <c r="C57" s="122">
        <v>1666</v>
      </c>
      <c r="D57" s="122">
        <v>1833</v>
      </c>
      <c r="E57" s="135">
        <v>6.5119481872999332e-002</v>
      </c>
      <c r="F57" s="144" t="s">
        <v>111</v>
      </c>
      <c r="G57" s="122">
        <v>424</v>
      </c>
      <c r="H57" s="122">
        <v>90</v>
      </c>
      <c r="I57" s="122">
        <v>334</v>
      </c>
      <c r="J57" s="168">
        <v>7.8910146653763114e-003</v>
      </c>
    </row>
    <row r="58" spans="1:10" ht="19.5" customHeight="1">
      <c r="A58" s="110">
        <v>70</v>
      </c>
      <c r="B58" s="121">
        <v>756</v>
      </c>
      <c r="C58" s="121">
        <v>371</v>
      </c>
      <c r="D58" s="128">
        <v>385</v>
      </c>
      <c r="E58" s="134">
        <v>1.4069828035435123e-002</v>
      </c>
      <c r="F58" s="143" t="s">
        <v>57</v>
      </c>
      <c r="G58" s="121">
        <v>63</v>
      </c>
      <c r="H58" s="128">
        <v>8</v>
      </c>
      <c r="I58" s="128">
        <v>55</v>
      </c>
      <c r="J58" s="167">
        <v>1.1724856696195935e-003</v>
      </c>
    </row>
    <row r="59" spans="1:10" ht="19.5" customHeight="1">
      <c r="A59" s="110">
        <v>71</v>
      </c>
      <c r="B59" s="121">
        <v>809</v>
      </c>
      <c r="C59" s="121">
        <v>419</v>
      </c>
      <c r="D59" s="128">
        <v>390</v>
      </c>
      <c r="E59" s="134">
        <v>1.5056204868607162e-002</v>
      </c>
      <c r="F59" s="143"/>
      <c r="G59" s="121"/>
      <c r="H59" s="121"/>
      <c r="I59" s="121"/>
      <c r="J59" s="172"/>
    </row>
    <row r="60" spans="1:10" ht="19.5" customHeight="1">
      <c r="A60" s="110">
        <v>72</v>
      </c>
      <c r="B60" s="121">
        <v>868</v>
      </c>
      <c r="C60" s="121">
        <v>429</v>
      </c>
      <c r="D60" s="128">
        <v>439</v>
      </c>
      <c r="E60" s="134">
        <v>1.6154247003647731e-002</v>
      </c>
      <c r="F60" s="143"/>
      <c r="G60" s="121"/>
      <c r="H60" s="121"/>
      <c r="I60" s="121"/>
      <c r="J60" s="172"/>
    </row>
    <row r="61" spans="1:10" ht="19.5" customHeight="1">
      <c r="A61" s="110">
        <v>73</v>
      </c>
      <c r="B61" s="121">
        <v>923</v>
      </c>
      <c r="C61" s="121">
        <v>425</v>
      </c>
      <c r="D61" s="128">
        <v>498</v>
      </c>
      <c r="E61" s="134">
        <v>1.7177845604109284e-002</v>
      </c>
      <c r="F61" s="149" t="s">
        <v>29</v>
      </c>
      <c r="G61" s="155">
        <v>4937</v>
      </c>
      <c r="H61" s="155">
        <v>2565</v>
      </c>
      <c r="I61" s="155">
        <v>2372</v>
      </c>
      <c r="J61" s="173">
        <v>9.1881932554157678e-002</v>
      </c>
    </row>
    <row r="62" spans="1:10" ht="19.5" customHeight="1">
      <c r="A62" s="110">
        <v>74</v>
      </c>
      <c r="B62" s="121">
        <v>1079</v>
      </c>
      <c r="C62" s="121">
        <v>509</v>
      </c>
      <c r="D62" s="128">
        <v>570</v>
      </c>
      <c r="E62" s="134">
        <v>2.0081143452691134e-002</v>
      </c>
      <c r="F62" s="150"/>
      <c r="G62" s="156"/>
      <c r="H62" s="156"/>
      <c r="I62" s="156"/>
      <c r="J62" s="174"/>
    </row>
    <row r="63" spans="1:10" ht="19.5" customHeight="1">
      <c r="A63" s="111" t="s">
        <v>114</v>
      </c>
      <c r="B63" s="122">
        <v>4435</v>
      </c>
      <c r="C63" s="122">
        <v>2153</v>
      </c>
      <c r="D63" s="122">
        <v>2282</v>
      </c>
      <c r="E63" s="135">
        <v>8.2539268964490431e-002</v>
      </c>
      <c r="F63" s="143"/>
      <c r="G63" s="121"/>
      <c r="H63" s="121"/>
      <c r="I63" s="121"/>
      <c r="J63" s="172"/>
    </row>
    <row r="64" spans="1:10" ht="19.5" customHeight="1">
      <c r="A64" s="110">
        <v>75</v>
      </c>
      <c r="B64" s="121">
        <v>1099</v>
      </c>
      <c r="C64" s="121">
        <v>478</v>
      </c>
      <c r="D64" s="128">
        <v>621</v>
      </c>
      <c r="E64" s="134">
        <v>2.0453361125586243e-002</v>
      </c>
      <c r="F64" s="149" t="s">
        <v>120</v>
      </c>
      <c r="G64" s="155">
        <v>27597</v>
      </c>
      <c r="H64" s="155">
        <v>14441</v>
      </c>
      <c r="I64" s="155">
        <v>13156</v>
      </c>
      <c r="J64" s="173">
        <v>0.5136045559443162</v>
      </c>
    </row>
    <row r="65" spans="1:10" ht="19.5" customHeight="1">
      <c r="A65" s="110">
        <v>76</v>
      </c>
      <c r="B65" s="121">
        <v>1206</v>
      </c>
      <c r="C65" s="121">
        <v>565</v>
      </c>
      <c r="D65" s="128">
        <v>641</v>
      </c>
      <c r="E65" s="134">
        <v>2.2444725675575077e-002</v>
      </c>
      <c r="F65" s="150"/>
      <c r="G65" s="156"/>
      <c r="H65" s="156"/>
      <c r="I65" s="156"/>
      <c r="J65" s="174"/>
    </row>
    <row r="66" spans="1:10" ht="19.5" customHeight="1">
      <c r="A66" s="110">
        <v>77</v>
      </c>
      <c r="B66" s="121">
        <v>1277</v>
      </c>
      <c r="C66" s="121">
        <v>587</v>
      </c>
      <c r="D66" s="128">
        <v>690</v>
      </c>
      <c r="E66" s="134">
        <v>2.3766098414352715e-002</v>
      </c>
      <c r="F66" s="151"/>
      <c r="G66" s="121"/>
      <c r="H66" s="121"/>
      <c r="I66" s="121"/>
      <c r="J66" s="172"/>
    </row>
    <row r="67" spans="1:10" ht="19.5" customHeight="1">
      <c r="A67" s="110">
        <v>78</v>
      </c>
      <c r="B67" s="121">
        <v>945</v>
      </c>
      <c r="C67" s="121">
        <v>412</v>
      </c>
      <c r="D67" s="128">
        <v>533</v>
      </c>
      <c r="E67" s="134">
        <v>1.7587285044293903e-002</v>
      </c>
      <c r="F67" s="152" t="s">
        <v>123</v>
      </c>
      <c r="G67" s="155">
        <v>21198</v>
      </c>
      <c r="H67" s="155">
        <v>9225</v>
      </c>
      <c r="I67" s="155">
        <v>11973</v>
      </c>
      <c r="J67" s="173">
        <v>0.39451351150152608</v>
      </c>
    </row>
    <row r="68" spans="1:10" ht="19.5" customHeight="1">
      <c r="A68" s="110">
        <v>79</v>
      </c>
      <c r="B68" s="121">
        <v>636</v>
      </c>
      <c r="C68" s="121">
        <v>308</v>
      </c>
      <c r="D68" s="128">
        <v>328</v>
      </c>
      <c r="E68" s="134">
        <v>1.1836521998064469e-002</v>
      </c>
      <c r="F68" s="153"/>
      <c r="G68" s="156"/>
      <c r="H68" s="156"/>
      <c r="I68" s="156"/>
      <c r="J68" s="174"/>
    </row>
    <row r="69" spans="1:10" ht="19.5" customHeight="1">
      <c r="A69" s="111" t="s">
        <v>2</v>
      </c>
      <c r="B69" s="122">
        <v>5163</v>
      </c>
      <c r="C69" s="122">
        <v>2350</v>
      </c>
      <c r="D69" s="122">
        <v>2813</v>
      </c>
      <c r="E69" s="135">
        <v>9.6087992257872401e-002</v>
      </c>
      <c r="F69" s="151"/>
      <c r="G69" s="121"/>
      <c r="H69" s="121"/>
      <c r="I69" s="121"/>
      <c r="J69" s="172"/>
    </row>
    <row r="70" spans="1:10" ht="19.5" customHeight="1">
      <c r="A70" s="110">
        <v>80</v>
      </c>
      <c r="B70" s="121">
        <v>868</v>
      </c>
      <c r="C70" s="121">
        <v>374</v>
      </c>
      <c r="D70" s="128">
        <v>494</v>
      </c>
      <c r="E70" s="134">
        <v>1.6154247003647731e-002</v>
      </c>
      <c r="F70" s="143"/>
      <c r="G70" s="121"/>
      <c r="H70" s="121"/>
      <c r="I70" s="121"/>
      <c r="J70" s="172"/>
    </row>
    <row r="71" spans="1:10" ht="19.5" customHeight="1">
      <c r="A71" s="110">
        <v>81</v>
      </c>
      <c r="B71" s="121">
        <v>883</v>
      </c>
      <c r="C71" s="121">
        <v>390</v>
      </c>
      <c r="D71" s="128">
        <v>493</v>
      </c>
      <c r="E71" s="134">
        <v>1.6433410258319067e-002</v>
      </c>
      <c r="F71" s="143"/>
      <c r="G71" s="121"/>
      <c r="H71" s="121"/>
      <c r="I71" s="121"/>
      <c r="J71" s="172"/>
    </row>
    <row r="72" spans="1:10" ht="19.5" customHeight="1">
      <c r="A72" s="110">
        <v>82</v>
      </c>
      <c r="B72" s="121">
        <v>788</v>
      </c>
      <c r="C72" s="121">
        <v>339</v>
      </c>
      <c r="D72" s="128">
        <v>449</v>
      </c>
      <c r="E72" s="134">
        <v>1.4665376312067296e-002</v>
      </c>
      <c r="F72" s="143"/>
      <c r="G72" s="121"/>
      <c r="H72" s="121"/>
      <c r="I72" s="121"/>
      <c r="J72" s="172"/>
    </row>
    <row r="73" spans="1:10" ht="19.5" customHeight="1">
      <c r="A73" s="110">
        <v>83</v>
      </c>
      <c r="B73" s="121">
        <v>817</v>
      </c>
      <c r="C73" s="121">
        <v>350</v>
      </c>
      <c r="D73" s="128">
        <v>467</v>
      </c>
      <c r="E73" s="134">
        <v>1.5205091937765204e-002</v>
      </c>
      <c r="F73" s="143"/>
      <c r="G73" s="121"/>
      <c r="H73" s="121"/>
      <c r="I73" s="121"/>
      <c r="J73" s="172"/>
    </row>
    <row r="74" spans="1:10" ht="19.5" customHeight="1">
      <c r="A74" s="110">
        <v>84</v>
      </c>
      <c r="B74" s="121">
        <v>650</v>
      </c>
      <c r="C74" s="121">
        <v>250</v>
      </c>
      <c r="D74" s="128">
        <v>400</v>
      </c>
      <c r="E74" s="134">
        <v>1.2097074369091045e-002</v>
      </c>
      <c r="F74" s="143"/>
      <c r="G74" s="121"/>
      <c r="H74" s="121"/>
      <c r="I74" s="121"/>
      <c r="J74" s="172"/>
    </row>
    <row r="75" spans="1:10" ht="19.5" customHeight="1">
      <c r="A75" s="111" t="s">
        <v>125</v>
      </c>
      <c r="B75" s="122">
        <v>4006</v>
      </c>
      <c r="C75" s="122">
        <v>1703</v>
      </c>
      <c r="D75" s="122">
        <v>2303</v>
      </c>
      <c r="E75" s="135">
        <v>7.4555199880890349e-002</v>
      </c>
      <c r="F75" s="143"/>
      <c r="G75" s="121"/>
      <c r="H75" s="121"/>
      <c r="I75" s="121"/>
      <c r="J75" s="172"/>
    </row>
    <row r="76" spans="1:10" ht="19.5" customHeight="1">
      <c r="A76" s="110">
        <v>85</v>
      </c>
      <c r="B76" s="121">
        <v>482</v>
      </c>
      <c r="C76" s="121">
        <v>194</v>
      </c>
      <c r="D76" s="128">
        <v>288</v>
      </c>
      <c r="E76" s="134">
        <v>8.9704459167721292e-003</v>
      </c>
      <c r="F76" s="143"/>
      <c r="G76" s="121"/>
      <c r="H76" s="121"/>
      <c r="I76" s="121"/>
      <c r="J76" s="172"/>
    </row>
    <row r="77" spans="1:10" ht="19.5" customHeight="1">
      <c r="A77" s="110">
        <v>86</v>
      </c>
      <c r="B77" s="121">
        <v>469</v>
      </c>
      <c r="C77" s="121">
        <v>198</v>
      </c>
      <c r="D77" s="128">
        <v>271</v>
      </c>
      <c r="E77" s="134">
        <v>8.7285044293903078e-003</v>
      </c>
      <c r="F77" s="143"/>
      <c r="G77" s="121"/>
      <c r="H77" s="121"/>
      <c r="I77" s="121"/>
      <c r="J77" s="172"/>
    </row>
    <row r="78" spans="1:10" ht="19.5" customHeight="1">
      <c r="A78" s="110">
        <v>87</v>
      </c>
      <c r="B78" s="121">
        <v>519</v>
      </c>
      <c r="C78" s="121">
        <v>215</v>
      </c>
      <c r="D78" s="128">
        <v>304</v>
      </c>
      <c r="E78" s="134">
        <v>9.6590486116280797e-003</v>
      </c>
      <c r="F78" s="143"/>
      <c r="G78" s="121"/>
      <c r="H78" s="121"/>
      <c r="I78" s="121"/>
      <c r="J78" s="172"/>
    </row>
    <row r="79" spans="1:10" ht="19.5" customHeight="1">
      <c r="A79" s="110">
        <v>88</v>
      </c>
      <c r="B79" s="121">
        <v>440</v>
      </c>
      <c r="C79" s="121">
        <v>158</v>
      </c>
      <c r="D79" s="128">
        <v>282</v>
      </c>
      <c r="E79" s="134">
        <v>8.1887888036923998e-003</v>
      </c>
      <c r="F79" s="143"/>
      <c r="G79" s="121"/>
      <c r="H79" s="121"/>
      <c r="I79" s="121"/>
      <c r="J79" s="172"/>
    </row>
    <row r="80" spans="1:10" ht="19.5" customHeight="1">
      <c r="A80" s="112">
        <v>89</v>
      </c>
      <c r="B80" s="121">
        <v>393</v>
      </c>
      <c r="C80" s="121">
        <v>122</v>
      </c>
      <c r="D80" s="128">
        <v>271</v>
      </c>
      <c r="E80" s="134">
        <v>7.3140772723888931e-003</v>
      </c>
      <c r="F80" s="145"/>
      <c r="G80" s="157"/>
      <c r="H80" s="157"/>
      <c r="I80" s="157"/>
      <c r="J80" s="175"/>
    </row>
    <row r="81" spans="1:10" ht="19.5" customHeight="1">
      <c r="A81" s="113" t="s">
        <v>93</v>
      </c>
      <c r="B81" s="123">
        <v>2303</v>
      </c>
      <c r="C81" s="123">
        <v>887</v>
      </c>
      <c r="D81" s="123">
        <v>1416</v>
      </c>
      <c r="E81" s="136">
        <v>4.2860865033871806e-002</v>
      </c>
      <c r="F81" s="154"/>
      <c r="G81" s="158"/>
      <c r="H81" s="158"/>
      <c r="I81" s="158"/>
      <c r="J81" s="176"/>
    </row>
    <row r="82" spans="1:10" ht="19.5" customHeight="1">
      <c r="G82" s="159"/>
      <c r="H82" s="163" t="s">
        <v>282</v>
      </c>
      <c r="I82" s="163"/>
      <c r="J82" s="163"/>
    </row>
    <row r="83" spans="1:10" ht="19.5" customHeight="1"/>
  </sheetData>
  <mergeCells count="28">
    <mergeCell ref="A1:J1"/>
    <mergeCell ref="A2:B2"/>
    <mergeCell ref="H2:J2"/>
    <mergeCell ref="H42:J42"/>
    <mergeCell ref="A43:J43"/>
    <mergeCell ref="A44:B44"/>
    <mergeCell ref="H44:J44"/>
    <mergeCell ref="H82:J82"/>
    <mergeCell ref="A4:A5"/>
    <mergeCell ref="B4:B5"/>
    <mergeCell ref="C4:C5"/>
    <mergeCell ref="D4:D5"/>
    <mergeCell ref="E4:E5"/>
    <mergeCell ref="F61:F62"/>
    <mergeCell ref="G61:G62"/>
    <mergeCell ref="H61:H62"/>
    <mergeCell ref="I61:I62"/>
    <mergeCell ref="J61:J62"/>
    <mergeCell ref="F64:F65"/>
    <mergeCell ref="G64:G65"/>
    <mergeCell ref="H64:H65"/>
    <mergeCell ref="I64:I65"/>
    <mergeCell ref="J64:J65"/>
    <mergeCell ref="F67:F68"/>
    <mergeCell ref="G67:G68"/>
    <mergeCell ref="H67:H68"/>
    <mergeCell ref="I67:I68"/>
    <mergeCell ref="J67:J68"/>
  </mergeCells>
  <phoneticPr fontId="2"/>
  <hyperlinks>
    <hyperlink ref="A55"/>
  </hyperlinks>
  <printOptions horizontalCentered="1"/>
  <pageMargins left="0.39370078740157483" right="0.39370078740157483" top="0.59055118110236227" bottom="0.39370078740157483" header="0.31496062992125984" footer="0.31496062992125984"/>
  <pageSetup paperSize="9" scale="83" fitToWidth="1" fitToHeight="1" orientation="portrait" usePrinterDefaults="1" r:id="rId1"/>
  <rowBreaks count="1" manualBreakCount="1">
    <brk id="4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59"/>
  <sheetViews>
    <sheetView view="pageBreakPreview" topLeftCell="A13" zoomScaleSheetLayoutView="100" workbookViewId="0">
      <selection activeCell="A3" sqref="A3:N28"/>
    </sheetView>
  </sheetViews>
  <sheetFormatPr defaultRowHeight="13.5"/>
  <cols>
    <col min="1" max="1" width="9.625" customWidth="1"/>
    <col min="2" max="12" width="8.625" style="177" customWidth="1"/>
    <col min="13" max="14" width="8.625" customWidth="1"/>
  </cols>
  <sheetData>
    <row r="1" spans="1:15" ht="19.5" customHeight="1">
      <c r="A1" s="179" t="s">
        <v>342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5" s="178" customFormat="1" ht="19.5" customHeight="1">
      <c r="A2" s="180" t="s">
        <v>43</v>
      </c>
      <c r="B2" s="180"/>
      <c r="C2" s="2"/>
      <c r="D2" s="201"/>
      <c r="E2" s="201"/>
      <c r="F2" s="201"/>
      <c r="G2" s="201"/>
      <c r="H2" s="201"/>
      <c r="I2" s="207"/>
      <c r="J2" s="201"/>
      <c r="K2" s="201"/>
      <c r="L2" s="210" t="s">
        <v>343</v>
      </c>
      <c r="M2" s="210"/>
      <c r="N2" s="210"/>
    </row>
    <row r="3" spans="1:15" ht="19.5" customHeight="1">
      <c r="A3" s="181" t="s">
        <v>309</v>
      </c>
      <c r="B3" s="193" t="s">
        <v>96</v>
      </c>
      <c r="C3" s="204" t="s">
        <v>113</v>
      </c>
      <c r="D3" s="204" t="s">
        <v>48</v>
      </c>
      <c r="E3" s="204" t="s">
        <v>59</v>
      </c>
      <c r="F3" s="204" t="s">
        <v>128</v>
      </c>
      <c r="G3" s="204" t="s">
        <v>130</v>
      </c>
      <c r="H3" s="204" t="s">
        <v>33</v>
      </c>
      <c r="I3" s="204" t="s">
        <v>133</v>
      </c>
      <c r="J3" s="204" t="s">
        <v>61</v>
      </c>
      <c r="K3" s="204" t="s">
        <v>129</v>
      </c>
      <c r="L3" s="204" t="s">
        <v>98</v>
      </c>
      <c r="M3" s="212" t="s">
        <v>135</v>
      </c>
      <c r="N3" s="214" t="s">
        <v>87</v>
      </c>
    </row>
    <row r="4" spans="1:15" ht="19.5" customHeight="1">
      <c r="A4" s="182" t="s">
        <v>277</v>
      </c>
      <c r="B4" s="194">
        <v>7229</v>
      </c>
      <c r="C4" s="205">
        <v>3053</v>
      </c>
      <c r="D4" s="205">
        <v>4026</v>
      </c>
      <c r="E4" s="205">
        <v>1975</v>
      </c>
      <c r="F4" s="205">
        <v>1378</v>
      </c>
      <c r="G4" s="205">
        <v>2769</v>
      </c>
      <c r="H4" s="205">
        <v>5210</v>
      </c>
      <c r="I4" s="205">
        <v>1410</v>
      </c>
      <c r="J4" s="205">
        <v>574</v>
      </c>
      <c r="K4" s="205">
        <v>2517</v>
      </c>
      <c r="L4" s="205">
        <v>5215</v>
      </c>
      <c r="M4" s="205">
        <v>14907</v>
      </c>
      <c r="N4" s="215">
        <v>3504</v>
      </c>
      <c r="O4" s="177"/>
    </row>
    <row r="5" spans="1:15" ht="19.5" customHeight="1">
      <c r="A5" s="183" t="s">
        <v>310</v>
      </c>
      <c r="B5" s="195">
        <v>218</v>
      </c>
      <c r="C5" s="197">
        <v>85</v>
      </c>
      <c r="D5" s="197">
        <v>86</v>
      </c>
      <c r="E5" s="197">
        <v>26</v>
      </c>
      <c r="F5" s="197">
        <v>25</v>
      </c>
      <c r="G5" s="197">
        <v>35</v>
      </c>
      <c r="H5" s="197">
        <v>69</v>
      </c>
      <c r="I5" s="197">
        <v>15</v>
      </c>
      <c r="J5" s="197">
        <v>5</v>
      </c>
      <c r="K5" s="197">
        <v>48</v>
      </c>
      <c r="L5" s="197">
        <v>141</v>
      </c>
      <c r="M5" s="197">
        <v>426</v>
      </c>
      <c r="N5" s="216">
        <v>56</v>
      </c>
    </row>
    <row r="6" spans="1:15" ht="19.5" customHeight="1">
      <c r="A6" s="183" t="s">
        <v>185</v>
      </c>
      <c r="B6" s="195">
        <v>334</v>
      </c>
      <c r="C6" s="197">
        <v>89</v>
      </c>
      <c r="D6" s="197">
        <v>111</v>
      </c>
      <c r="E6" s="197">
        <v>49</v>
      </c>
      <c r="F6" s="197">
        <v>40</v>
      </c>
      <c r="G6" s="197">
        <v>63</v>
      </c>
      <c r="H6" s="197">
        <v>120</v>
      </c>
      <c r="I6" s="197">
        <v>26</v>
      </c>
      <c r="J6" s="197">
        <v>15</v>
      </c>
      <c r="K6" s="197">
        <v>58</v>
      </c>
      <c r="L6" s="197">
        <v>189</v>
      </c>
      <c r="M6" s="197">
        <v>587</v>
      </c>
      <c r="N6" s="216">
        <v>95</v>
      </c>
    </row>
    <row r="7" spans="1:15" ht="19.5" customHeight="1">
      <c r="A7" s="183" t="s">
        <v>196</v>
      </c>
      <c r="B7" s="195">
        <v>287</v>
      </c>
      <c r="C7" s="206">
        <v>95</v>
      </c>
      <c r="D7" s="206">
        <v>157</v>
      </c>
      <c r="E7" s="206">
        <v>39</v>
      </c>
      <c r="F7" s="206">
        <v>28</v>
      </c>
      <c r="G7" s="206">
        <v>90</v>
      </c>
      <c r="H7" s="206">
        <v>123</v>
      </c>
      <c r="I7" s="206">
        <v>34</v>
      </c>
      <c r="J7" s="206">
        <v>8</v>
      </c>
      <c r="K7" s="206">
        <v>74</v>
      </c>
      <c r="L7" s="206">
        <v>227</v>
      </c>
      <c r="M7" s="206">
        <v>649</v>
      </c>
      <c r="N7" s="216">
        <v>115</v>
      </c>
    </row>
    <row r="8" spans="1:15" ht="19.5" customHeight="1">
      <c r="A8" s="184" t="s">
        <v>136</v>
      </c>
      <c r="B8" s="196">
        <v>839</v>
      </c>
      <c r="C8" s="196">
        <v>269</v>
      </c>
      <c r="D8" s="196">
        <v>354</v>
      </c>
      <c r="E8" s="196">
        <v>114</v>
      </c>
      <c r="F8" s="196">
        <v>93</v>
      </c>
      <c r="G8" s="196">
        <v>188</v>
      </c>
      <c r="H8" s="196">
        <v>312</v>
      </c>
      <c r="I8" s="196">
        <v>75</v>
      </c>
      <c r="J8" s="196">
        <v>28</v>
      </c>
      <c r="K8" s="196">
        <v>180</v>
      </c>
      <c r="L8" s="196">
        <v>557</v>
      </c>
      <c r="M8" s="196">
        <v>1662</v>
      </c>
      <c r="N8" s="216">
        <v>266</v>
      </c>
    </row>
    <row r="9" spans="1:15" ht="19.5" customHeight="1">
      <c r="A9" s="183" t="s">
        <v>20</v>
      </c>
      <c r="B9" s="195">
        <v>302</v>
      </c>
      <c r="C9" s="198">
        <v>92</v>
      </c>
      <c r="D9" s="198">
        <v>143</v>
      </c>
      <c r="E9" s="198">
        <v>54</v>
      </c>
      <c r="F9" s="198">
        <v>36</v>
      </c>
      <c r="G9" s="198">
        <v>114</v>
      </c>
      <c r="H9" s="198">
        <v>177</v>
      </c>
      <c r="I9" s="198">
        <v>38</v>
      </c>
      <c r="J9" s="198">
        <v>8</v>
      </c>
      <c r="K9" s="198">
        <v>104</v>
      </c>
      <c r="L9" s="198">
        <v>215</v>
      </c>
      <c r="M9" s="198">
        <v>629</v>
      </c>
      <c r="N9" s="216">
        <v>132</v>
      </c>
    </row>
    <row r="10" spans="1:15" ht="19.5" customHeight="1">
      <c r="A10" s="183" t="s">
        <v>124</v>
      </c>
      <c r="B10" s="195">
        <v>345</v>
      </c>
      <c r="C10" s="197">
        <v>137</v>
      </c>
      <c r="D10" s="197">
        <v>139</v>
      </c>
      <c r="E10" s="197">
        <v>69</v>
      </c>
      <c r="F10" s="197">
        <v>34</v>
      </c>
      <c r="G10" s="197">
        <v>113</v>
      </c>
      <c r="H10" s="197">
        <v>167</v>
      </c>
      <c r="I10" s="197">
        <v>70</v>
      </c>
      <c r="J10" s="197">
        <v>18</v>
      </c>
      <c r="K10" s="197">
        <v>110</v>
      </c>
      <c r="L10" s="197">
        <v>231</v>
      </c>
      <c r="M10" s="197">
        <v>592</v>
      </c>
      <c r="N10" s="216">
        <v>145</v>
      </c>
    </row>
    <row r="11" spans="1:15" ht="19.5" customHeight="1">
      <c r="A11" s="183" t="s">
        <v>139</v>
      </c>
      <c r="B11" s="195">
        <v>345</v>
      </c>
      <c r="C11" s="197">
        <v>139</v>
      </c>
      <c r="D11" s="197">
        <v>144</v>
      </c>
      <c r="E11" s="197">
        <v>65</v>
      </c>
      <c r="F11" s="197">
        <v>36</v>
      </c>
      <c r="G11" s="197">
        <v>97</v>
      </c>
      <c r="H11" s="197">
        <v>226</v>
      </c>
      <c r="I11" s="197">
        <v>42</v>
      </c>
      <c r="J11" s="197">
        <v>16</v>
      </c>
      <c r="K11" s="197">
        <v>110</v>
      </c>
      <c r="L11" s="197">
        <v>211</v>
      </c>
      <c r="M11" s="197">
        <v>616</v>
      </c>
      <c r="N11" s="216">
        <v>102</v>
      </c>
    </row>
    <row r="12" spans="1:15" ht="19.5" customHeight="1">
      <c r="A12" s="183" t="s">
        <v>140</v>
      </c>
      <c r="B12" s="195">
        <v>351</v>
      </c>
      <c r="C12" s="197">
        <v>139</v>
      </c>
      <c r="D12" s="197">
        <v>146</v>
      </c>
      <c r="E12" s="197">
        <v>57</v>
      </c>
      <c r="F12" s="197">
        <v>32</v>
      </c>
      <c r="G12" s="197">
        <v>88</v>
      </c>
      <c r="H12" s="197">
        <v>205</v>
      </c>
      <c r="I12" s="197">
        <v>39</v>
      </c>
      <c r="J12" s="197">
        <v>4</v>
      </c>
      <c r="K12" s="197">
        <v>88</v>
      </c>
      <c r="L12" s="197">
        <v>260</v>
      </c>
      <c r="M12" s="197">
        <v>649</v>
      </c>
      <c r="N12" s="216">
        <v>77</v>
      </c>
    </row>
    <row r="13" spans="1:15" ht="19.5" customHeight="1">
      <c r="A13" s="183" t="s">
        <v>141</v>
      </c>
      <c r="B13" s="195">
        <v>402</v>
      </c>
      <c r="C13" s="197">
        <v>130</v>
      </c>
      <c r="D13" s="197">
        <v>193</v>
      </c>
      <c r="E13" s="197">
        <v>60</v>
      </c>
      <c r="F13" s="197">
        <v>51</v>
      </c>
      <c r="G13" s="197">
        <v>108</v>
      </c>
      <c r="H13" s="197">
        <v>212</v>
      </c>
      <c r="I13" s="197">
        <v>54</v>
      </c>
      <c r="J13" s="197">
        <v>21</v>
      </c>
      <c r="K13" s="197">
        <v>81</v>
      </c>
      <c r="L13" s="197">
        <v>275</v>
      </c>
      <c r="M13" s="197">
        <v>784</v>
      </c>
      <c r="N13" s="216">
        <v>166</v>
      </c>
    </row>
    <row r="14" spans="1:15" ht="19.5" customHeight="1">
      <c r="A14" s="183" t="s">
        <v>144</v>
      </c>
      <c r="B14" s="195">
        <v>395</v>
      </c>
      <c r="C14" s="197">
        <v>180</v>
      </c>
      <c r="D14" s="197">
        <v>214</v>
      </c>
      <c r="E14" s="197">
        <v>110</v>
      </c>
      <c r="F14" s="197">
        <v>64</v>
      </c>
      <c r="G14" s="197">
        <v>139</v>
      </c>
      <c r="H14" s="197">
        <v>243</v>
      </c>
      <c r="I14" s="197">
        <v>66</v>
      </c>
      <c r="J14" s="197">
        <v>19</v>
      </c>
      <c r="K14" s="197">
        <v>100</v>
      </c>
      <c r="L14" s="197">
        <v>269</v>
      </c>
      <c r="M14" s="197">
        <v>817</v>
      </c>
      <c r="N14" s="216">
        <v>188</v>
      </c>
    </row>
    <row r="15" spans="1:15" ht="19.5" customHeight="1">
      <c r="A15" s="183" t="s">
        <v>145</v>
      </c>
      <c r="B15" s="197">
        <v>439</v>
      </c>
      <c r="C15" s="206">
        <v>195</v>
      </c>
      <c r="D15" s="197">
        <v>227</v>
      </c>
      <c r="E15" s="206">
        <v>101</v>
      </c>
      <c r="F15" s="206">
        <v>75</v>
      </c>
      <c r="G15" s="206">
        <v>152</v>
      </c>
      <c r="H15" s="197">
        <v>262</v>
      </c>
      <c r="I15" s="206">
        <v>72</v>
      </c>
      <c r="J15" s="206">
        <v>39</v>
      </c>
      <c r="K15" s="197">
        <v>162</v>
      </c>
      <c r="L15" s="206">
        <v>323</v>
      </c>
      <c r="M15" s="206">
        <v>926</v>
      </c>
      <c r="N15" s="217">
        <v>203</v>
      </c>
    </row>
    <row r="16" spans="1:15" ht="19.5" customHeight="1">
      <c r="A16" s="185" t="s">
        <v>146</v>
      </c>
      <c r="B16" s="198">
        <v>585</v>
      </c>
      <c r="C16" s="197">
        <v>197</v>
      </c>
      <c r="D16" s="198">
        <v>277</v>
      </c>
      <c r="E16" s="197">
        <v>146</v>
      </c>
      <c r="F16" s="197">
        <v>97</v>
      </c>
      <c r="G16" s="197">
        <v>191</v>
      </c>
      <c r="H16" s="198">
        <v>390</v>
      </c>
      <c r="I16" s="197">
        <v>134</v>
      </c>
      <c r="J16" s="197">
        <v>40</v>
      </c>
      <c r="K16" s="198">
        <v>186</v>
      </c>
      <c r="L16" s="197">
        <v>419</v>
      </c>
      <c r="M16" s="197">
        <v>1130</v>
      </c>
      <c r="N16" s="218">
        <v>252</v>
      </c>
    </row>
    <row r="17" spans="1:14" ht="19.5" customHeight="1">
      <c r="A17" s="183" t="s">
        <v>148</v>
      </c>
      <c r="B17" s="197">
        <v>448</v>
      </c>
      <c r="C17" s="197">
        <v>181</v>
      </c>
      <c r="D17" s="197">
        <v>227</v>
      </c>
      <c r="E17" s="197">
        <v>107</v>
      </c>
      <c r="F17" s="197">
        <v>73</v>
      </c>
      <c r="G17" s="197">
        <v>174</v>
      </c>
      <c r="H17" s="197">
        <v>315</v>
      </c>
      <c r="I17" s="197">
        <v>80</v>
      </c>
      <c r="J17" s="197">
        <v>33</v>
      </c>
      <c r="K17" s="197">
        <v>198</v>
      </c>
      <c r="L17" s="197">
        <v>352</v>
      </c>
      <c r="M17" s="197">
        <v>924</v>
      </c>
      <c r="N17" s="216">
        <v>187</v>
      </c>
    </row>
    <row r="18" spans="1:14" ht="19.5" customHeight="1">
      <c r="A18" s="183" t="s">
        <v>149</v>
      </c>
      <c r="B18" s="197">
        <v>463</v>
      </c>
      <c r="C18" s="197">
        <v>165</v>
      </c>
      <c r="D18" s="197">
        <v>239</v>
      </c>
      <c r="E18" s="197">
        <v>117</v>
      </c>
      <c r="F18" s="197">
        <v>87</v>
      </c>
      <c r="G18" s="197">
        <v>143</v>
      </c>
      <c r="H18" s="197">
        <v>356</v>
      </c>
      <c r="I18" s="197">
        <v>91</v>
      </c>
      <c r="J18" s="197">
        <v>37</v>
      </c>
      <c r="K18" s="197">
        <v>170</v>
      </c>
      <c r="L18" s="197">
        <v>351</v>
      </c>
      <c r="M18" s="197">
        <v>839</v>
      </c>
      <c r="N18" s="216">
        <v>216</v>
      </c>
    </row>
    <row r="19" spans="1:14" ht="19.5" customHeight="1">
      <c r="A19" s="186" t="s">
        <v>150</v>
      </c>
      <c r="B19" s="197">
        <v>4075</v>
      </c>
      <c r="C19" s="197">
        <v>1555</v>
      </c>
      <c r="D19" s="197">
        <v>1949</v>
      </c>
      <c r="E19" s="197">
        <v>886</v>
      </c>
      <c r="F19" s="197">
        <v>585</v>
      </c>
      <c r="G19" s="197">
        <v>1319</v>
      </c>
      <c r="H19" s="197">
        <v>2553</v>
      </c>
      <c r="I19" s="197">
        <v>686</v>
      </c>
      <c r="J19" s="197">
        <v>235</v>
      </c>
      <c r="K19" s="197">
        <v>1309</v>
      </c>
      <c r="L19" s="197">
        <v>2906</v>
      </c>
      <c r="M19" s="197">
        <v>7906</v>
      </c>
      <c r="N19" s="216">
        <v>1668</v>
      </c>
    </row>
    <row r="20" spans="1:14" ht="19.5" customHeight="1">
      <c r="A20" s="187" t="s">
        <v>152</v>
      </c>
      <c r="B20" s="197">
        <v>409</v>
      </c>
      <c r="C20" s="197">
        <v>206</v>
      </c>
      <c r="D20" s="197">
        <v>283</v>
      </c>
      <c r="E20" s="197">
        <v>139</v>
      </c>
      <c r="F20" s="197">
        <v>88</v>
      </c>
      <c r="G20" s="197">
        <v>148</v>
      </c>
      <c r="H20" s="197">
        <v>348</v>
      </c>
      <c r="I20" s="197">
        <v>95</v>
      </c>
      <c r="J20" s="197">
        <v>47</v>
      </c>
      <c r="K20" s="197">
        <v>169</v>
      </c>
      <c r="L20" s="197">
        <v>366</v>
      </c>
      <c r="M20" s="197">
        <v>941</v>
      </c>
      <c r="N20" s="216">
        <v>260</v>
      </c>
    </row>
    <row r="21" spans="1:14" ht="19.5" customHeight="1">
      <c r="A21" s="187" t="s">
        <v>155</v>
      </c>
      <c r="B21" s="197">
        <v>471</v>
      </c>
      <c r="C21" s="197">
        <v>248</v>
      </c>
      <c r="D21" s="197">
        <v>337</v>
      </c>
      <c r="E21" s="197">
        <v>181</v>
      </c>
      <c r="F21" s="197">
        <v>130</v>
      </c>
      <c r="G21" s="197">
        <v>250</v>
      </c>
      <c r="H21" s="197">
        <v>498</v>
      </c>
      <c r="I21" s="197">
        <v>142</v>
      </c>
      <c r="J21" s="197">
        <v>57</v>
      </c>
      <c r="K21" s="197">
        <v>224</v>
      </c>
      <c r="L21" s="197">
        <v>407</v>
      </c>
      <c r="M21" s="197">
        <v>1177</v>
      </c>
      <c r="N21" s="216">
        <v>313</v>
      </c>
    </row>
    <row r="22" spans="1:14" ht="19.5" customHeight="1">
      <c r="A22" s="187" t="s">
        <v>159</v>
      </c>
      <c r="B22" s="197">
        <v>541</v>
      </c>
      <c r="C22" s="197">
        <v>303</v>
      </c>
      <c r="D22" s="197">
        <v>423</v>
      </c>
      <c r="E22" s="197">
        <v>238</v>
      </c>
      <c r="F22" s="197">
        <v>179</v>
      </c>
      <c r="G22" s="197">
        <v>347</v>
      </c>
      <c r="H22" s="197">
        <v>591</v>
      </c>
      <c r="I22" s="197">
        <v>151</v>
      </c>
      <c r="J22" s="197">
        <v>59</v>
      </c>
      <c r="K22" s="197">
        <v>233</v>
      </c>
      <c r="L22" s="197">
        <v>384</v>
      </c>
      <c r="M22" s="197">
        <v>1331</v>
      </c>
      <c r="N22" s="216">
        <v>383</v>
      </c>
    </row>
    <row r="23" spans="1:14" ht="19.5" customHeight="1">
      <c r="A23" s="187" t="s">
        <v>161</v>
      </c>
      <c r="B23" s="197">
        <v>453</v>
      </c>
      <c r="C23" s="197">
        <v>219</v>
      </c>
      <c r="D23" s="197">
        <v>341</v>
      </c>
      <c r="E23" s="197">
        <v>192</v>
      </c>
      <c r="F23" s="197">
        <v>132</v>
      </c>
      <c r="G23" s="197">
        <v>279</v>
      </c>
      <c r="H23" s="197">
        <v>463</v>
      </c>
      <c r="I23" s="197">
        <v>119</v>
      </c>
      <c r="J23" s="197">
        <v>66</v>
      </c>
      <c r="K23" s="197">
        <v>185</v>
      </c>
      <c r="L23" s="197">
        <v>263</v>
      </c>
      <c r="M23" s="197">
        <v>1010</v>
      </c>
      <c r="N23" s="216">
        <v>284</v>
      </c>
    </row>
    <row r="24" spans="1:14" ht="19.5" customHeight="1">
      <c r="A24" s="187" t="s">
        <v>162</v>
      </c>
      <c r="B24" s="197">
        <v>243</v>
      </c>
      <c r="C24" s="197">
        <v>133</v>
      </c>
      <c r="D24" s="197">
        <v>209</v>
      </c>
      <c r="E24" s="197">
        <v>116</v>
      </c>
      <c r="F24" s="197">
        <v>93</v>
      </c>
      <c r="G24" s="197">
        <v>152</v>
      </c>
      <c r="H24" s="197">
        <v>241</v>
      </c>
      <c r="I24" s="197">
        <v>88</v>
      </c>
      <c r="J24" s="197">
        <v>43</v>
      </c>
      <c r="K24" s="197">
        <v>117</v>
      </c>
      <c r="L24" s="197">
        <v>178</v>
      </c>
      <c r="M24" s="197">
        <v>518</v>
      </c>
      <c r="N24" s="216">
        <v>172</v>
      </c>
    </row>
    <row r="25" spans="1:14" ht="19.5" customHeight="1">
      <c r="A25" s="187" t="s">
        <v>110</v>
      </c>
      <c r="B25" s="197">
        <v>155</v>
      </c>
      <c r="C25" s="197">
        <v>86</v>
      </c>
      <c r="D25" s="197">
        <v>85</v>
      </c>
      <c r="E25" s="197">
        <v>69</v>
      </c>
      <c r="F25" s="197">
        <v>61</v>
      </c>
      <c r="G25" s="197">
        <v>73</v>
      </c>
      <c r="H25" s="197">
        <v>159</v>
      </c>
      <c r="I25" s="197">
        <v>36</v>
      </c>
      <c r="J25" s="197">
        <v>27</v>
      </c>
      <c r="K25" s="197">
        <v>69</v>
      </c>
      <c r="L25" s="197">
        <v>108</v>
      </c>
      <c r="M25" s="197">
        <v>257</v>
      </c>
      <c r="N25" s="216">
        <v>120</v>
      </c>
    </row>
    <row r="26" spans="1:14" ht="19.5" customHeight="1">
      <c r="A26" s="187" t="s">
        <v>164</v>
      </c>
      <c r="B26" s="197">
        <v>36</v>
      </c>
      <c r="C26" s="197">
        <v>27</v>
      </c>
      <c r="D26" s="197">
        <v>40</v>
      </c>
      <c r="E26" s="197">
        <v>35</v>
      </c>
      <c r="F26" s="197">
        <v>15</v>
      </c>
      <c r="G26" s="197">
        <v>12</v>
      </c>
      <c r="H26" s="197">
        <v>42</v>
      </c>
      <c r="I26" s="197">
        <v>12</v>
      </c>
      <c r="J26" s="197">
        <v>11</v>
      </c>
      <c r="K26" s="197">
        <v>28</v>
      </c>
      <c r="L26" s="197">
        <v>40</v>
      </c>
      <c r="M26" s="197">
        <v>95</v>
      </c>
      <c r="N26" s="216">
        <v>31</v>
      </c>
    </row>
    <row r="27" spans="1:14" ht="19.5" customHeight="1">
      <c r="A27" s="188" t="s">
        <v>97</v>
      </c>
      <c r="B27" s="199">
        <v>7</v>
      </c>
      <c r="C27" s="199">
        <v>7</v>
      </c>
      <c r="D27" s="199">
        <v>5</v>
      </c>
      <c r="E27" s="199">
        <v>5</v>
      </c>
      <c r="F27" s="199">
        <v>2</v>
      </c>
      <c r="G27" s="199">
        <v>1</v>
      </c>
      <c r="H27" s="199">
        <v>3</v>
      </c>
      <c r="I27" s="199">
        <v>6</v>
      </c>
      <c r="J27" s="199">
        <v>1</v>
      </c>
      <c r="K27" s="199">
        <v>3</v>
      </c>
      <c r="L27" s="199">
        <v>6</v>
      </c>
      <c r="M27" s="199">
        <v>10</v>
      </c>
      <c r="N27" s="219">
        <v>7</v>
      </c>
    </row>
    <row r="28" spans="1:14" ht="19.5" customHeight="1">
      <c r="A28" s="189" t="s">
        <v>170</v>
      </c>
      <c r="B28" s="200">
        <v>2315</v>
      </c>
      <c r="C28" s="200">
        <v>1229</v>
      </c>
      <c r="D28" s="200">
        <v>1723</v>
      </c>
      <c r="E28" s="200">
        <v>975</v>
      </c>
      <c r="F28" s="200">
        <v>700</v>
      </c>
      <c r="G28" s="200">
        <v>1262</v>
      </c>
      <c r="H28" s="200">
        <v>2345</v>
      </c>
      <c r="I28" s="200">
        <v>649</v>
      </c>
      <c r="J28" s="200">
        <v>311</v>
      </c>
      <c r="K28" s="200">
        <v>1028</v>
      </c>
      <c r="L28" s="200">
        <v>1752</v>
      </c>
      <c r="M28" s="200">
        <v>5339</v>
      </c>
      <c r="N28" s="220">
        <v>1570</v>
      </c>
    </row>
    <row r="29" spans="1:14" ht="19.5" customHeight="1">
      <c r="A29" s="178"/>
      <c r="B29" s="201"/>
      <c r="C29" s="201"/>
      <c r="D29" s="201"/>
      <c r="E29" s="201"/>
      <c r="F29" s="201"/>
      <c r="G29" s="201"/>
      <c r="H29" s="201"/>
      <c r="I29" s="201"/>
      <c r="J29" s="208"/>
      <c r="K29" s="208"/>
      <c r="L29" s="211" t="s">
        <v>282</v>
      </c>
      <c r="M29" s="211"/>
      <c r="N29" s="211"/>
    </row>
    <row r="30" spans="1:14" ht="12.4" customHeight="1">
      <c r="A30" s="190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13"/>
      <c r="N30" s="213"/>
    </row>
    <row r="31" spans="1:14" ht="12.4" customHeight="1">
      <c r="A31" s="190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13"/>
      <c r="N31" s="213"/>
    </row>
    <row r="32" spans="1:14" ht="12.4" customHeight="1">
      <c r="A32" s="191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</row>
    <row r="33" spans="1:14" ht="12.4" customHeight="1">
      <c r="A33" s="190"/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13"/>
      <c r="N33" s="213"/>
    </row>
    <row r="34" spans="1:14" ht="12.4" customHeight="1">
      <c r="A34" s="190"/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13"/>
      <c r="N34" s="213"/>
    </row>
    <row r="35" spans="1:14" ht="12.4" customHeight="1">
      <c r="A35" s="190"/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13"/>
      <c r="N35" s="213"/>
    </row>
    <row r="36" spans="1:14" ht="12.4" customHeight="1">
      <c r="A36" s="190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13"/>
      <c r="N36" s="213"/>
    </row>
    <row r="37" spans="1:14" ht="12.4" customHeight="1">
      <c r="A37" s="190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13"/>
      <c r="N37" s="213"/>
    </row>
    <row r="38" spans="1:14" ht="12.4" customHeight="1">
      <c r="A38" s="191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1:14" ht="12.4" customHeight="1">
      <c r="A39" s="190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13"/>
      <c r="N39" s="213"/>
    </row>
    <row r="40" spans="1:14" ht="12.4" customHeight="1">
      <c r="A40" s="190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13"/>
      <c r="N40" s="213"/>
    </row>
    <row r="41" spans="1:14" ht="12.4" customHeight="1">
      <c r="A41" s="190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13"/>
      <c r="N41" s="213"/>
    </row>
    <row r="42" spans="1:14" ht="12.4" customHeight="1">
      <c r="A42" s="190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13"/>
      <c r="N42" s="213"/>
    </row>
    <row r="43" spans="1:14" ht="12.4" customHeight="1">
      <c r="A43" s="190"/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13"/>
      <c r="N43" s="213"/>
    </row>
    <row r="44" spans="1:14" ht="12.4" customHeight="1">
      <c r="A44" s="191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</row>
    <row r="45" spans="1:14" ht="12.4" customHeight="1">
      <c r="A45" s="190"/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13"/>
      <c r="N45" s="213"/>
    </row>
    <row r="46" spans="1:14" ht="12.4" customHeight="1">
      <c r="A46" s="190"/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13"/>
      <c r="N46" s="213"/>
    </row>
    <row r="47" spans="1:14" ht="12.4" customHeight="1">
      <c r="A47" s="190"/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13"/>
      <c r="N47" s="213"/>
    </row>
    <row r="48" spans="1:14" ht="12.4" customHeight="1">
      <c r="A48" s="190"/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13"/>
      <c r="N48" s="213"/>
    </row>
    <row r="49" spans="1:14" ht="12.4" customHeight="1">
      <c r="A49" s="190"/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13"/>
      <c r="N49" s="213"/>
    </row>
    <row r="50" spans="1:14" ht="12.4" customHeight="1">
      <c r="A50" s="191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</row>
    <row r="51" spans="1:14" ht="12.4" customHeight="1">
      <c r="A51" s="190"/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13"/>
      <c r="N51" s="213"/>
    </row>
    <row r="52" spans="1:14" ht="12.4" customHeight="1">
      <c r="A52" s="190"/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13"/>
      <c r="N52" s="213"/>
    </row>
    <row r="53" spans="1:14" ht="12.4" customHeight="1">
      <c r="A53" s="190"/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13"/>
      <c r="N53" s="213"/>
    </row>
    <row r="54" spans="1:14" ht="12.4" customHeight="1">
      <c r="A54" s="190"/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13"/>
      <c r="N54" s="213"/>
    </row>
    <row r="55" spans="1:14" ht="12.4" customHeight="1">
      <c r="A55" s="190"/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13"/>
      <c r="N55" s="213"/>
    </row>
    <row r="56" spans="1:14" ht="12.4" customHeight="1">
      <c r="A56" s="191"/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</row>
    <row r="57" spans="1:14" ht="12.4" customHeight="1">
      <c r="A57" s="190"/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</row>
    <row r="58" spans="1:14" ht="12.4" customHeight="1">
      <c r="A58" s="192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</row>
    <row r="59" spans="1:14" s="178" customFormat="1" ht="15" customHeight="1">
      <c r="B59" s="201"/>
      <c r="C59" s="201"/>
      <c r="D59" s="201"/>
      <c r="E59" s="201"/>
      <c r="F59" s="201"/>
      <c r="G59" s="201"/>
      <c r="H59" s="201"/>
      <c r="I59" s="201"/>
      <c r="J59" s="209"/>
      <c r="K59" s="209"/>
      <c r="L59" s="209"/>
      <c r="M59" s="209"/>
      <c r="N59" s="209"/>
    </row>
  </sheetData>
  <mergeCells count="5">
    <mergeCell ref="A1:N1"/>
    <mergeCell ref="A2:B2"/>
    <mergeCell ref="L2:N2"/>
    <mergeCell ref="L29:N29"/>
    <mergeCell ref="J59:N59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79" fitToWidth="1" fitToHeight="1" orientation="portrait" usePrinterDefaults="1" r:id="rId1"/>
  <rowBreaks count="1" manualBreakCount="1">
    <brk id="2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109"/>
  <sheetViews>
    <sheetView zoomScaleSheetLayoutView="100" workbookViewId="0">
      <pane ySplit="3" topLeftCell="A70" activePane="bottomLeft" state="frozen"/>
      <selection pane="bottomLeft" activeCell="A92" sqref="A92:O92"/>
    </sheetView>
  </sheetViews>
  <sheetFormatPr defaultRowHeight="13.5"/>
  <cols>
    <col min="1" max="1" width="6.625" style="151" customWidth="1"/>
    <col min="2" max="2" width="6.375" style="151" customWidth="1"/>
    <col min="3" max="15" width="6.375" customWidth="1"/>
    <col min="16" max="16" width="8" customWidth="1"/>
  </cols>
  <sheetData>
    <row r="1" spans="1:16" ht="19.5" customHeight="1">
      <c r="A1" s="179" t="s">
        <v>42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8"/>
    </row>
    <row r="2" spans="1:16" s="178" customFormat="1" ht="19.5" customHeight="1">
      <c r="A2" s="2" t="s">
        <v>8</v>
      </c>
      <c r="B2" s="2"/>
      <c r="C2" s="260"/>
      <c r="D2" s="260"/>
      <c r="E2" s="265"/>
      <c r="F2" s="265"/>
      <c r="G2" s="265"/>
      <c r="H2" s="265"/>
      <c r="I2" s="265"/>
      <c r="J2" s="265"/>
      <c r="K2" s="265"/>
      <c r="L2" s="265"/>
      <c r="M2" s="209" t="s">
        <v>184</v>
      </c>
      <c r="N2" s="209"/>
      <c r="O2" s="209"/>
    </row>
    <row r="3" spans="1:16" ht="19.5" customHeight="1">
      <c r="A3" s="222" t="s">
        <v>171</v>
      </c>
      <c r="B3" s="241" t="s">
        <v>172</v>
      </c>
      <c r="C3" s="241" t="s">
        <v>96</v>
      </c>
      <c r="D3" s="241" t="s">
        <v>113</v>
      </c>
      <c r="E3" s="241" t="s">
        <v>48</v>
      </c>
      <c r="F3" s="241" t="s">
        <v>59</v>
      </c>
      <c r="G3" s="241" t="s">
        <v>128</v>
      </c>
      <c r="H3" s="241" t="s">
        <v>130</v>
      </c>
      <c r="I3" s="241" t="s">
        <v>33</v>
      </c>
      <c r="J3" s="241" t="s">
        <v>133</v>
      </c>
      <c r="K3" s="241" t="s">
        <v>61</v>
      </c>
      <c r="L3" s="241" t="s">
        <v>129</v>
      </c>
      <c r="M3" s="241" t="s">
        <v>98</v>
      </c>
      <c r="N3" s="241" t="s">
        <v>135</v>
      </c>
      <c r="O3" s="273" t="s">
        <v>87</v>
      </c>
    </row>
    <row r="4" spans="1:16" ht="19.5" customHeight="1">
      <c r="A4" s="223" t="s">
        <v>276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74"/>
      <c r="P4" s="286"/>
    </row>
    <row r="5" spans="1:16" ht="19.5" customHeight="1">
      <c r="A5" s="224" t="s">
        <v>262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75"/>
      <c r="P5" s="286"/>
    </row>
    <row r="6" spans="1:16" ht="19.5" customHeight="1">
      <c r="A6" s="224" t="s">
        <v>323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75"/>
      <c r="P6" s="286"/>
    </row>
    <row r="7" spans="1:16" ht="19.5" customHeight="1">
      <c r="A7" s="224" t="s">
        <v>208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75"/>
      <c r="P7" s="286"/>
    </row>
    <row r="8" spans="1:16" ht="19.5" customHeight="1">
      <c r="A8" s="224" t="s">
        <v>153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75"/>
      <c r="P8" s="286"/>
    </row>
    <row r="9" spans="1:16" ht="19.5" customHeight="1">
      <c r="A9" s="224" t="s">
        <v>324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75"/>
      <c r="P9" s="286"/>
    </row>
    <row r="10" spans="1:16" ht="19.5" customHeight="1">
      <c r="A10" s="224" t="s">
        <v>84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75"/>
      <c r="P10" s="286"/>
    </row>
    <row r="11" spans="1:16" ht="19.5" customHeight="1">
      <c r="A11" s="224" t="s">
        <v>325</v>
      </c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75"/>
      <c r="P11" s="286"/>
    </row>
    <row r="12" spans="1:16" ht="19.5" customHeight="1">
      <c r="A12" s="224" t="s">
        <v>326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75"/>
      <c r="P12" s="286"/>
    </row>
    <row r="13" spans="1:16" s="178" customFormat="1" ht="19.5" customHeight="1">
      <c r="A13" s="224" t="s">
        <v>63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75"/>
    </row>
    <row r="14" spans="1:16" ht="19.5" customHeight="1">
      <c r="A14" s="224" t="s">
        <v>225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75"/>
    </row>
    <row r="15" spans="1:16" ht="19.5" customHeight="1">
      <c r="A15" s="224" t="s">
        <v>327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75"/>
    </row>
    <row r="16" spans="1:16" ht="19.5" customHeight="1">
      <c r="A16" s="224" t="s">
        <v>311</v>
      </c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75"/>
    </row>
    <row r="17" spans="1:15" ht="19.5" customHeight="1">
      <c r="A17" s="224" t="s">
        <v>321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75"/>
    </row>
    <row r="18" spans="1:15" ht="19.5" customHeight="1">
      <c r="A18" s="224" t="s">
        <v>103</v>
      </c>
      <c r="B18" s="244">
        <v>63115</v>
      </c>
      <c r="C18" s="244">
        <v>3560</v>
      </c>
      <c r="D18" s="244">
        <v>6084</v>
      </c>
      <c r="E18" s="244">
        <v>7222</v>
      </c>
      <c r="F18" s="244">
        <v>15148</v>
      </c>
      <c r="G18" s="243"/>
      <c r="H18" s="243"/>
      <c r="I18" s="244">
        <v>9973</v>
      </c>
      <c r="J18" s="244">
        <v>3819</v>
      </c>
      <c r="K18" s="244">
        <v>1860</v>
      </c>
      <c r="L18" s="244">
        <v>3360</v>
      </c>
      <c r="M18" s="244">
        <v>4603</v>
      </c>
      <c r="N18" s="244">
        <v>7486</v>
      </c>
      <c r="O18" s="275"/>
    </row>
    <row r="19" spans="1:15" ht="19.5" customHeight="1">
      <c r="A19" s="224" t="s">
        <v>64</v>
      </c>
      <c r="B19" s="244">
        <v>63870</v>
      </c>
      <c r="C19" s="244">
        <v>3594</v>
      </c>
      <c r="D19" s="244">
        <v>5825</v>
      </c>
      <c r="E19" s="244">
        <v>7775</v>
      </c>
      <c r="F19" s="244">
        <v>15491</v>
      </c>
      <c r="G19" s="243"/>
      <c r="H19" s="243"/>
      <c r="I19" s="244">
        <v>10150</v>
      </c>
      <c r="J19" s="244">
        <v>3876</v>
      </c>
      <c r="K19" s="244">
        <v>1800</v>
      </c>
      <c r="L19" s="244">
        <v>3316</v>
      </c>
      <c r="M19" s="244">
        <v>4492</v>
      </c>
      <c r="N19" s="244">
        <v>7551</v>
      </c>
      <c r="O19" s="275"/>
    </row>
    <row r="20" spans="1:15" ht="19.5" customHeight="1">
      <c r="A20" s="224" t="s">
        <v>176</v>
      </c>
      <c r="B20" s="244">
        <v>65202</v>
      </c>
      <c r="C20" s="244">
        <v>3627</v>
      </c>
      <c r="D20" s="244">
        <v>5963</v>
      </c>
      <c r="E20" s="244">
        <v>8093</v>
      </c>
      <c r="F20" s="244">
        <v>15649</v>
      </c>
      <c r="G20" s="243"/>
      <c r="H20" s="243"/>
      <c r="I20" s="244">
        <v>10566</v>
      </c>
      <c r="J20" s="244">
        <v>3961</v>
      </c>
      <c r="K20" s="244">
        <v>1790</v>
      </c>
      <c r="L20" s="244">
        <v>3272</v>
      </c>
      <c r="M20" s="244">
        <v>4645</v>
      </c>
      <c r="N20" s="244">
        <v>7636</v>
      </c>
      <c r="O20" s="275"/>
    </row>
    <row r="21" spans="1:15" ht="19.5" customHeight="1">
      <c r="A21" s="224" t="s">
        <v>178</v>
      </c>
      <c r="B21" s="244">
        <v>66207</v>
      </c>
      <c r="C21" s="244">
        <v>3684</v>
      </c>
      <c r="D21" s="244">
        <v>6212</v>
      </c>
      <c r="E21" s="244">
        <v>8262</v>
      </c>
      <c r="F21" s="244">
        <v>15883</v>
      </c>
      <c r="G21" s="243"/>
      <c r="H21" s="243"/>
      <c r="I21" s="244">
        <v>10710</v>
      </c>
      <c r="J21" s="244">
        <v>4071</v>
      </c>
      <c r="K21" s="244">
        <v>1811</v>
      </c>
      <c r="L21" s="244">
        <v>3239</v>
      </c>
      <c r="M21" s="244">
        <v>4612</v>
      </c>
      <c r="N21" s="244">
        <v>7723</v>
      </c>
      <c r="O21" s="275"/>
    </row>
    <row r="22" spans="1:15" ht="19.5" customHeight="1">
      <c r="A22" s="224" t="s">
        <v>179</v>
      </c>
      <c r="B22" s="244">
        <v>66634</v>
      </c>
      <c r="C22" s="244">
        <v>3766</v>
      </c>
      <c r="D22" s="244">
        <v>6270</v>
      </c>
      <c r="E22" s="244">
        <v>8479</v>
      </c>
      <c r="F22" s="244">
        <v>15730</v>
      </c>
      <c r="G22" s="243"/>
      <c r="H22" s="243"/>
      <c r="I22" s="244">
        <v>10820</v>
      </c>
      <c r="J22" s="244">
        <v>4222</v>
      </c>
      <c r="K22" s="244">
        <v>1768</v>
      </c>
      <c r="L22" s="244">
        <v>3229</v>
      </c>
      <c r="M22" s="244">
        <v>4617</v>
      </c>
      <c r="N22" s="244">
        <v>7733</v>
      </c>
      <c r="O22" s="275"/>
    </row>
    <row r="23" spans="1:15" s="221" customFormat="1" ht="19.5" customHeight="1">
      <c r="A23" s="224" t="s">
        <v>181</v>
      </c>
      <c r="B23" s="244">
        <v>67363</v>
      </c>
      <c r="C23" s="244">
        <v>3809</v>
      </c>
      <c r="D23" s="244">
        <v>6416</v>
      </c>
      <c r="E23" s="244">
        <v>8625</v>
      </c>
      <c r="F23" s="244">
        <v>15662</v>
      </c>
      <c r="G23" s="243"/>
      <c r="H23" s="243"/>
      <c r="I23" s="244">
        <v>11008</v>
      </c>
      <c r="J23" s="244">
        <v>4292</v>
      </c>
      <c r="K23" s="244">
        <v>1808</v>
      </c>
      <c r="L23" s="244">
        <v>3213</v>
      </c>
      <c r="M23" s="244">
        <v>4779</v>
      </c>
      <c r="N23" s="244">
        <v>7751</v>
      </c>
      <c r="O23" s="275"/>
    </row>
    <row r="24" spans="1:15" ht="19.5" customHeight="1">
      <c r="A24" s="224" t="s">
        <v>112</v>
      </c>
      <c r="B24" s="244">
        <v>67849</v>
      </c>
      <c r="C24" s="244">
        <v>3965</v>
      </c>
      <c r="D24" s="244">
        <v>6545</v>
      </c>
      <c r="E24" s="244">
        <v>8678</v>
      </c>
      <c r="F24" s="244">
        <v>15591</v>
      </c>
      <c r="G24" s="243"/>
      <c r="H24" s="243"/>
      <c r="I24" s="244">
        <v>11296</v>
      </c>
      <c r="J24" s="244">
        <v>4437</v>
      </c>
      <c r="K24" s="244">
        <v>1830</v>
      </c>
      <c r="L24" s="244">
        <v>3083</v>
      </c>
      <c r="M24" s="244">
        <v>4671</v>
      </c>
      <c r="N24" s="244">
        <v>7753</v>
      </c>
      <c r="O24" s="275"/>
    </row>
    <row r="25" spans="1:15" ht="19.5" customHeight="1">
      <c r="A25" s="224" t="s">
        <v>122</v>
      </c>
      <c r="B25" s="244">
        <v>69027</v>
      </c>
      <c r="C25" s="244">
        <v>4175</v>
      </c>
      <c r="D25" s="244">
        <v>6588</v>
      </c>
      <c r="E25" s="244">
        <v>8821</v>
      </c>
      <c r="F25" s="244">
        <v>15597</v>
      </c>
      <c r="G25" s="243"/>
      <c r="H25" s="243"/>
      <c r="I25" s="244">
        <v>12028</v>
      </c>
      <c r="J25" s="244">
        <v>4512</v>
      </c>
      <c r="K25" s="244">
        <v>1835</v>
      </c>
      <c r="L25" s="244">
        <v>3034</v>
      </c>
      <c r="M25" s="244">
        <v>4636</v>
      </c>
      <c r="N25" s="244">
        <v>7801</v>
      </c>
      <c r="O25" s="275"/>
    </row>
    <row r="26" spans="1:15" ht="19.5" customHeight="1">
      <c r="A26" s="224" t="s">
        <v>182</v>
      </c>
      <c r="B26" s="244">
        <v>68458</v>
      </c>
      <c r="C26" s="244">
        <v>4337</v>
      </c>
      <c r="D26" s="244">
        <v>6702</v>
      </c>
      <c r="E26" s="244">
        <v>8681</v>
      </c>
      <c r="F26" s="244">
        <v>15366</v>
      </c>
      <c r="G26" s="243"/>
      <c r="H26" s="243"/>
      <c r="I26" s="244">
        <v>11908</v>
      </c>
      <c r="J26" s="244">
        <v>4512</v>
      </c>
      <c r="K26" s="244">
        <v>1862</v>
      </c>
      <c r="L26" s="244">
        <v>3048</v>
      </c>
      <c r="M26" s="244">
        <v>4330</v>
      </c>
      <c r="N26" s="244">
        <v>7712</v>
      </c>
      <c r="O26" s="275"/>
    </row>
    <row r="27" spans="1:15" ht="19.5" customHeight="1">
      <c r="A27" s="224" t="s">
        <v>30</v>
      </c>
      <c r="B27" s="244">
        <v>66971</v>
      </c>
      <c r="C27" s="244">
        <v>4464</v>
      </c>
      <c r="D27" s="244">
        <v>6814</v>
      </c>
      <c r="E27" s="244">
        <v>7775</v>
      </c>
      <c r="F27" s="244">
        <v>15078</v>
      </c>
      <c r="G27" s="243"/>
      <c r="H27" s="243"/>
      <c r="I27" s="244">
        <v>11205</v>
      </c>
      <c r="J27" s="244">
        <v>4320</v>
      </c>
      <c r="K27" s="244">
        <v>1911</v>
      </c>
      <c r="L27" s="244">
        <v>2986</v>
      </c>
      <c r="M27" s="244">
        <v>4735</v>
      </c>
      <c r="N27" s="244">
        <v>7683</v>
      </c>
      <c r="O27" s="275"/>
    </row>
    <row r="28" spans="1:15" ht="19.5" customHeight="1">
      <c r="A28" s="224" t="s">
        <v>183</v>
      </c>
      <c r="B28" s="244">
        <v>67803</v>
      </c>
      <c r="C28" s="244">
        <v>4744</v>
      </c>
      <c r="D28" s="244">
        <v>6909</v>
      </c>
      <c r="E28" s="244">
        <v>7914</v>
      </c>
      <c r="F28" s="244">
        <v>15169</v>
      </c>
      <c r="G28" s="243"/>
      <c r="H28" s="243"/>
      <c r="I28" s="244">
        <v>11374</v>
      </c>
      <c r="J28" s="244">
        <v>4408</v>
      </c>
      <c r="K28" s="244">
        <v>1875</v>
      </c>
      <c r="L28" s="244">
        <v>2991</v>
      </c>
      <c r="M28" s="244">
        <v>4755</v>
      </c>
      <c r="N28" s="244">
        <v>7664</v>
      </c>
      <c r="O28" s="275"/>
    </row>
    <row r="29" spans="1:15" ht="19.5" customHeight="1">
      <c r="A29" s="224" t="s">
        <v>186</v>
      </c>
      <c r="B29" s="244">
        <v>68086</v>
      </c>
      <c r="C29" s="244">
        <v>4969</v>
      </c>
      <c r="D29" s="244">
        <v>6867</v>
      </c>
      <c r="E29" s="244">
        <v>8007</v>
      </c>
      <c r="F29" s="244">
        <v>15116</v>
      </c>
      <c r="G29" s="243"/>
      <c r="H29" s="243"/>
      <c r="I29" s="244">
        <v>11201</v>
      </c>
      <c r="J29" s="244">
        <v>4448</v>
      </c>
      <c r="K29" s="244">
        <v>1885</v>
      </c>
      <c r="L29" s="244">
        <v>3009</v>
      </c>
      <c r="M29" s="244">
        <v>4871</v>
      </c>
      <c r="N29" s="244">
        <v>7713</v>
      </c>
      <c r="O29" s="275"/>
    </row>
    <row r="30" spans="1:15" ht="19.5" customHeight="1">
      <c r="A30" s="224" t="s">
        <v>188</v>
      </c>
      <c r="B30" s="244">
        <v>68610</v>
      </c>
      <c r="C30" s="244">
        <v>5266</v>
      </c>
      <c r="D30" s="244">
        <v>6920</v>
      </c>
      <c r="E30" s="244">
        <v>8022</v>
      </c>
      <c r="F30" s="244">
        <v>15145</v>
      </c>
      <c r="G30" s="243"/>
      <c r="H30" s="243"/>
      <c r="I30" s="244">
        <v>11230</v>
      </c>
      <c r="J30" s="244">
        <v>4434</v>
      </c>
      <c r="K30" s="244">
        <v>1919</v>
      </c>
      <c r="L30" s="244">
        <v>2959</v>
      </c>
      <c r="M30" s="244">
        <v>4780</v>
      </c>
      <c r="N30" s="244">
        <v>7935</v>
      </c>
      <c r="O30" s="275"/>
    </row>
    <row r="31" spans="1:15" ht="19.5" customHeight="1">
      <c r="A31" s="224" t="s">
        <v>191</v>
      </c>
      <c r="B31" s="244">
        <v>69399</v>
      </c>
      <c r="C31" s="244">
        <v>5561</v>
      </c>
      <c r="D31" s="244">
        <v>6975</v>
      </c>
      <c r="E31" s="244">
        <v>8096</v>
      </c>
      <c r="F31" s="244">
        <v>15241</v>
      </c>
      <c r="G31" s="243"/>
      <c r="H31" s="243"/>
      <c r="I31" s="244">
        <v>11311</v>
      </c>
      <c r="J31" s="244">
        <v>4473</v>
      </c>
      <c r="K31" s="244">
        <v>1943</v>
      </c>
      <c r="L31" s="244">
        <v>2954</v>
      </c>
      <c r="M31" s="244">
        <v>4813</v>
      </c>
      <c r="N31" s="244">
        <v>8032</v>
      </c>
      <c r="O31" s="275"/>
    </row>
    <row r="32" spans="1:15" ht="19.5" customHeight="1">
      <c r="A32" s="224" t="s">
        <v>49</v>
      </c>
      <c r="B32" s="244">
        <v>68413</v>
      </c>
      <c r="C32" s="244">
        <v>5644</v>
      </c>
      <c r="D32" s="244">
        <v>6726</v>
      </c>
      <c r="E32" s="244">
        <v>8264</v>
      </c>
      <c r="F32" s="244">
        <v>14652</v>
      </c>
      <c r="G32" s="243"/>
      <c r="H32" s="243"/>
      <c r="I32" s="244">
        <v>11360</v>
      </c>
      <c r="J32" s="244">
        <v>4299</v>
      </c>
      <c r="K32" s="244">
        <v>1914</v>
      </c>
      <c r="L32" s="244">
        <v>2973</v>
      </c>
      <c r="M32" s="244">
        <v>4645</v>
      </c>
      <c r="N32" s="244">
        <v>7936</v>
      </c>
      <c r="O32" s="275"/>
    </row>
    <row r="33" spans="1:15" ht="19.5" customHeight="1">
      <c r="A33" s="224" t="s">
        <v>192</v>
      </c>
      <c r="B33" s="244">
        <v>69152</v>
      </c>
      <c r="C33" s="244">
        <v>5861</v>
      </c>
      <c r="D33" s="244">
        <v>6676</v>
      </c>
      <c r="E33" s="244">
        <v>8486</v>
      </c>
      <c r="F33" s="244">
        <v>14783</v>
      </c>
      <c r="G33" s="243"/>
      <c r="H33" s="243"/>
      <c r="I33" s="244">
        <v>11277</v>
      </c>
      <c r="J33" s="244">
        <v>4329</v>
      </c>
      <c r="K33" s="244">
        <v>1891</v>
      </c>
      <c r="L33" s="244">
        <v>3031</v>
      </c>
      <c r="M33" s="244">
        <v>4778</v>
      </c>
      <c r="N33" s="244">
        <v>8040</v>
      </c>
      <c r="O33" s="275"/>
    </row>
    <row r="34" spans="1:15" ht="19.5" customHeight="1">
      <c r="A34" s="224" t="s">
        <v>195</v>
      </c>
      <c r="B34" s="244">
        <v>70391</v>
      </c>
      <c r="C34" s="244">
        <v>6105</v>
      </c>
      <c r="D34" s="244">
        <v>6622</v>
      </c>
      <c r="E34" s="244">
        <v>8525</v>
      </c>
      <c r="F34" s="244">
        <v>15470</v>
      </c>
      <c r="G34" s="243"/>
      <c r="H34" s="243"/>
      <c r="I34" s="244">
        <v>11415</v>
      </c>
      <c r="J34" s="244">
        <v>4322</v>
      </c>
      <c r="K34" s="244">
        <v>1896</v>
      </c>
      <c r="L34" s="244">
        <v>3048</v>
      </c>
      <c r="M34" s="244">
        <v>4862</v>
      </c>
      <c r="N34" s="244">
        <v>8126</v>
      </c>
      <c r="O34" s="275"/>
    </row>
    <row r="35" spans="1:15" ht="19.5" customHeight="1">
      <c r="A35" s="224" t="s">
        <v>197</v>
      </c>
      <c r="B35" s="244">
        <v>72058</v>
      </c>
      <c r="C35" s="244">
        <v>6240</v>
      </c>
      <c r="D35" s="244">
        <v>6263</v>
      </c>
      <c r="E35" s="244">
        <v>8831</v>
      </c>
      <c r="F35" s="244">
        <v>16085</v>
      </c>
      <c r="G35" s="243"/>
      <c r="H35" s="243"/>
      <c r="I35" s="244">
        <v>11622</v>
      </c>
      <c r="J35" s="244">
        <v>4379</v>
      </c>
      <c r="K35" s="244">
        <v>2049</v>
      </c>
      <c r="L35" s="244">
        <v>3114</v>
      </c>
      <c r="M35" s="244">
        <v>4943</v>
      </c>
      <c r="N35" s="244">
        <v>8532</v>
      </c>
      <c r="O35" s="275"/>
    </row>
    <row r="36" spans="1:15" ht="19.5" customHeight="1">
      <c r="A36" s="224" t="s">
        <v>198</v>
      </c>
      <c r="B36" s="244">
        <v>72750</v>
      </c>
      <c r="C36" s="244">
        <v>6426</v>
      </c>
      <c r="D36" s="244">
        <v>6233</v>
      </c>
      <c r="E36" s="244">
        <v>8807</v>
      </c>
      <c r="F36" s="244">
        <v>16369</v>
      </c>
      <c r="G36" s="243"/>
      <c r="H36" s="243"/>
      <c r="I36" s="244">
        <v>11286</v>
      </c>
      <c r="J36" s="244">
        <v>4269</v>
      </c>
      <c r="K36" s="244">
        <v>2095</v>
      </c>
      <c r="L36" s="244">
        <v>3209</v>
      </c>
      <c r="M36" s="244">
        <v>5025</v>
      </c>
      <c r="N36" s="244">
        <v>9031</v>
      </c>
      <c r="O36" s="275"/>
    </row>
    <row r="37" spans="1:15" ht="19.5" customHeight="1">
      <c r="A37" s="224" t="s">
        <v>200</v>
      </c>
      <c r="B37" s="244">
        <v>78846</v>
      </c>
      <c r="C37" s="244">
        <v>6681</v>
      </c>
      <c r="D37" s="244">
        <v>6257</v>
      </c>
      <c r="E37" s="244">
        <v>8791</v>
      </c>
      <c r="F37" s="244">
        <v>11412</v>
      </c>
      <c r="G37" s="243"/>
      <c r="H37" s="244">
        <v>4836</v>
      </c>
      <c r="I37" s="244">
        <v>11327</v>
      </c>
      <c r="J37" s="244">
        <v>4242</v>
      </c>
      <c r="K37" s="244">
        <v>2012</v>
      </c>
      <c r="L37" s="244">
        <v>3209</v>
      </c>
      <c r="M37" s="244">
        <v>5085</v>
      </c>
      <c r="N37" s="244">
        <v>9789</v>
      </c>
      <c r="O37" s="276">
        <v>5205</v>
      </c>
    </row>
    <row r="38" spans="1:15" ht="19.5" customHeight="1">
      <c r="A38" s="224" t="s">
        <v>13</v>
      </c>
      <c r="B38" s="244">
        <v>79570</v>
      </c>
      <c r="C38" s="244">
        <v>6847</v>
      </c>
      <c r="D38" s="244">
        <v>6347</v>
      </c>
      <c r="E38" s="244">
        <v>8655</v>
      </c>
      <c r="F38" s="244">
        <v>11052</v>
      </c>
      <c r="G38" s="243"/>
      <c r="H38" s="244">
        <v>5077</v>
      </c>
      <c r="I38" s="244">
        <v>11418</v>
      </c>
      <c r="J38" s="244">
        <v>4164</v>
      </c>
      <c r="K38" s="244">
        <v>1977</v>
      </c>
      <c r="L38" s="244">
        <v>3201</v>
      </c>
      <c r="M38" s="244">
        <v>5085</v>
      </c>
      <c r="N38" s="244">
        <v>10476</v>
      </c>
      <c r="O38" s="276">
        <v>5271</v>
      </c>
    </row>
    <row r="39" spans="1:15" ht="19.5" customHeight="1">
      <c r="A39" s="224" t="s">
        <v>201</v>
      </c>
      <c r="B39" s="244">
        <v>79690</v>
      </c>
      <c r="C39" s="244">
        <v>6906</v>
      </c>
      <c r="D39" s="244">
        <v>6120</v>
      </c>
      <c r="E39" s="244">
        <v>8732</v>
      </c>
      <c r="F39" s="244">
        <v>10898</v>
      </c>
      <c r="G39" s="243"/>
      <c r="H39" s="244">
        <v>5245</v>
      </c>
      <c r="I39" s="244">
        <v>11257</v>
      </c>
      <c r="J39" s="244">
        <v>4004</v>
      </c>
      <c r="K39" s="244">
        <v>1896</v>
      </c>
      <c r="L39" s="244">
        <v>3240</v>
      </c>
      <c r="M39" s="244">
        <v>5134</v>
      </c>
      <c r="N39" s="244">
        <v>10977</v>
      </c>
      <c r="O39" s="276">
        <v>5281</v>
      </c>
    </row>
    <row r="40" spans="1:15" ht="19.5" customHeight="1">
      <c r="A40" s="224" t="s">
        <v>163</v>
      </c>
      <c r="B40" s="244">
        <v>79870</v>
      </c>
      <c r="C40" s="244">
        <v>6983</v>
      </c>
      <c r="D40" s="244">
        <v>6033</v>
      </c>
      <c r="E40" s="244">
        <v>8617</v>
      </c>
      <c r="F40" s="244">
        <v>10580</v>
      </c>
      <c r="G40" s="243"/>
      <c r="H40" s="244">
        <v>5349</v>
      </c>
      <c r="I40" s="244">
        <v>11391</v>
      </c>
      <c r="J40" s="244">
        <v>3938</v>
      </c>
      <c r="K40" s="244">
        <v>1855</v>
      </c>
      <c r="L40" s="244">
        <v>3217</v>
      </c>
      <c r="M40" s="244">
        <v>5129</v>
      </c>
      <c r="N40" s="244">
        <v>11441</v>
      </c>
      <c r="O40" s="276">
        <v>5337</v>
      </c>
    </row>
    <row r="41" spans="1:15" ht="19.5" customHeight="1">
      <c r="A41" s="224" t="s">
        <v>108</v>
      </c>
      <c r="B41" s="244">
        <v>79842</v>
      </c>
      <c r="C41" s="244">
        <v>7171</v>
      </c>
      <c r="D41" s="244">
        <v>5905</v>
      </c>
      <c r="E41" s="244">
        <v>8382</v>
      </c>
      <c r="F41" s="244">
        <v>10307</v>
      </c>
      <c r="G41" s="243"/>
      <c r="H41" s="244">
        <v>5450</v>
      </c>
      <c r="I41" s="244">
        <v>11347</v>
      </c>
      <c r="J41" s="244">
        <v>3825</v>
      </c>
      <c r="K41" s="244">
        <v>1795</v>
      </c>
      <c r="L41" s="244">
        <v>3212</v>
      </c>
      <c r="M41" s="244">
        <v>5104</v>
      </c>
      <c r="N41" s="244">
        <v>11976</v>
      </c>
      <c r="O41" s="276">
        <v>5368</v>
      </c>
    </row>
    <row r="42" spans="1:15" ht="19.5" customHeight="1">
      <c r="A42" s="224" t="s">
        <v>104</v>
      </c>
      <c r="B42" s="244">
        <v>79693</v>
      </c>
      <c r="C42" s="244">
        <v>7263</v>
      </c>
      <c r="D42" s="244">
        <v>5802</v>
      </c>
      <c r="E42" s="244">
        <v>8278</v>
      </c>
      <c r="F42" s="244">
        <v>10013</v>
      </c>
      <c r="G42" s="243"/>
      <c r="H42" s="244">
        <v>5551</v>
      </c>
      <c r="I42" s="244">
        <v>11420</v>
      </c>
      <c r="J42" s="244">
        <v>3787</v>
      </c>
      <c r="K42" s="244">
        <v>1778</v>
      </c>
      <c r="L42" s="244">
        <v>3219</v>
      </c>
      <c r="M42" s="244">
        <v>5030</v>
      </c>
      <c r="N42" s="244">
        <v>12193</v>
      </c>
      <c r="O42" s="276">
        <v>5359</v>
      </c>
    </row>
    <row r="43" spans="1:15" ht="19.5" customHeight="1">
      <c r="A43" s="224" t="s">
        <v>203</v>
      </c>
      <c r="B43" s="244">
        <v>79036</v>
      </c>
      <c r="C43" s="244">
        <v>7244</v>
      </c>
      <c r="D43" s="244">
        <v>5681</v>
      </c>
      <c r="E43" s="244">
        <v>8204</v>
      </c>
      <c r="F43" s="244">
        <v>9710</v>
      </c>
      <c r="G43" s="243"/>
      <c r="H43" s="244">
        <v>5676</v>
      </c>
      <c r="I43" s="244">
        <v>11219</v>
      </c>
      <c r="J43" s="244">
        <v>3663</v>
      </c>
      <c r="K43" s="244">
        <v>1717</v>
      </c>
      <c r="L43" s="244">
        <v>3161</v>
      </c>
      <c r="M43" s="244">
        <v>5008</v>
      </c>
      <c r="N43" s="244">
        <v>12296</v>
      </c>
      <c r="O43" s="276">
        <v>5457</v>
      </c>
    </row>
    <row r="44" spans="1:15" ht="19.5" customHeight="1">
      <c r="A44" s="224" t="s">
        <v>209</v>
      </c>
      <c r="B44" s="244">
        <v>79050</v>
      </c>
      <c r="C44" s="244">
        <v>7333</v>
      </c>
      <c r="D44" s="244">
        <v>5586</v>
      </c>
      <c r="E44" s="244">
        <v>8094</v>
      </c>
      <c r="F44" s="244">
        <v>9230</v>
      </c>
      <c r="G44" s="243"/>
      <c r="H44" s="244">
        <v>5917</v>
      </c>
      <c r="I44" s="244">
        <v>11499</v>
      </c>
      <c r="J44" s="244">
        <v>3659</v>
      </c>
      <c r="K44" s="244">
        <v>1670</v>
      </c>
      <c r="L44" s="244">
        <v>3119</v>
      </c>
      <c r="M44" s="244">
        <v>5023</v>
      </c>
      <c r="N44" s="244">
        <v>12412</v>
      </c>
      <c r="O44" s="276">
        <v>5508</v>
      </c>
    </row>
    <row r="45" spans="1:15" ht="19.5" customHeight="1">
      <c r="A45" s="224" t="s">
        <v>210</v>
      </c>
      <c r="B45" s="244">
        <v>78849</v>
      </c>
      <c r="C45" s="244">
        <v>7359</v>
      </c>
      <c r="D45" s="244">
        <v>5482</v>
      </c>
      <c r="E45" s="244">
        <v>7901</v>
      </c>
      <c r="F45" s="244">
        <v>9007</v>
      </c>
      <c r="G45" s="243"/>
      <c r="H45" s="244">
        <v>5931</v>
      </c>
      <c r="I45" s="244">
        <v>11710</v>
      </c>
      <c r="J45" s="244">
        <v>3611</v>
      </c>
      <c r="K45" s="244">
        <v>1595</v>
      </c>
      <c r="L45" s="244">
        <v>3131</v>
      </c>
      <c r="M45" s="244">
        <v>5024</v>
      </c>
      <c r="N45" s="244">
        <v>12582</v>
      </c>
      <c r="O45" s="276">
        <v>5516</v>
      </c>
    </row>
    <row r="46" spans="1:15" ht="19.5" customHeight="1">
      <c r="A46" s="224" t="s">
        <v>211</v>
      </c>
      <c r="B46" s="244">
        <v>78719</v>
      </c>
      <c r="C46" s="244">
        <v>7496</v>
      </c>
      <c r="D46" s="244">
        <v>5351</v>
      </c>
      <c r="E46" s="244">
        <v>7856</v>
      </c>
      <c r="F46" s="244">
        <v>8704</v>
      </c>
      <c r="G46" s="243"/>
      <c r="H46" s="244">
        <v>5876</v>
      </c>
      <c r="I46" s="244">
        <v>11739</v>
      </c>
      <c r="J46" s="244">
        <v>3594</v>
      </c>
      <c r="K46" s="244">
        <v>1535</v>
      </c>
      <c r="L46" s="244">
        <v>3115</v>
      </c>
      <c r="M46" s="244">
        <v>4995</v>
      </c>
      <c r="N46" s="244">
        <v>12969</v>
      </c>
      <c r="O46" s="276">
        <v>5489</v>
      </c>
    </row>
    <row r="47" spans="1:15" ht="19.5" customHeight="1">
      <c r="A47" s="224" t="s">
        <v>14</v>
      </c>
      <c r="B47" s="244">
        <v>78350</v>
      </c>
      <c r="C47" s="244">
        <v>7433</v>
      </c>
      <c r="D47" s="244">
        <v>5243</v>
      </c>
      <c r="E47" s="244">
        <v>7733</v>
      </c>
      <c r="F47" s="244">
        <v>8517</v>
      </c>
      <c r="G47" s="243"/>
      <c r="H47" s="244">
        <v>5924</v>
      </c>
      <c r="I47" s="244">
        <v>11530</v>
      </c>
      <c r="J47" s="244">
        <v>3569</v>
      </c>
      <c r="K47" s="244">
        <v>1491</v>
      </c>
      <c r="L47" s="244">
        <v>3105</v>
      </c>
      <c r="M47" s="244">
        <v>5059</v>
      </c>
      <c r="N47" s="244">
        <v>13267</v>
      </c>
      <c r="O47" s="276">
        <v>5479</v>
      </c>
    </row>
    <row r="48" spans="1:15" ht="19.5" customHeight="1">
      <c r="A48" s="224" t="s">
        <v>194</v>
      </c>
      <c r="B48" s="244">
        <v>78142</v>
      </c>
      <c r="C48" s="244">
        <v>7443</v>
      </c>
      <c r="D48" s="244">
        <v>5147</v>
      </c>
      <c r="E48" s="244">
        <v>7641</v>
      </c>
      <c r="F48" s="244">
        <v>8351</v>
      </c>
      <c r="G48" s="243"/>
      <c r="H48" s="244">
        <v>5978</v>
      </c>
      <c r="I48" s="244">
        <v>11348</v>
      </c>
      <c r="J48" s="244">
        <v>3434</v>
      </c>
      <c r="K48" s="244">
        <v>1455</v>
      </c>
      <c r="L48" s="244">
        <v>3122</v>
      </c>
      <c r="M48" s="244">
        <v>5087</v>
      </c>
      <c r="N48" s="244">
        <v>13671</v>
      </c>
      <c r="O48" s="276">
        <v>5465</v>
      </c>
    </row>
    <row r="49" spans="1:15" ht="19.5" customHeight="1">
      <c r="A49" s="224" t="s">
        <v>212</v>
      </c>
      <c r="B49" s="244">
        <v>77547</v>
      </c>
      <c r="C49" s="244">
        <v>7489</v>
      </c>
      <c r="D49" s="244">
        <v>5093</v>
      </c>
      <c r="E49" s="244">
        <v>7509</v>
      </c>
      <c r="F49" s="244">
        <v>8119</v>
      </c>
      <c r="G49" s="243"/>
      <c r="H49" s="244">
        <v>5928</v>
      </c>
      <c r="I49" s="244">
        <v>11056</v>
      </c>
      <c r="J49" s="244">
        <v>3327</v>
      </c>
      <c r="K49" s="244">
        <v>1412</v>
      </c>
      <c r="L49" s="244">
        <v>3111</v>
      </c>
      <c r="M49" s="244">
        <v>5100</v>
      </c>
      <c r="N49" s="244">
        <v>13981</v>
      </c>
      <c r="O49" s="276">
        <v>5422</v>
      </c>
    </row>
    <row r="50" spans="1:15" ht="19.5" customHeight="1">
      <c r="A50" s="224" t="s">
        <v>213</v>
      </c>
      <c r="B50" s="244">
        <v>76848</v>
      </c>
      <c r="C50" s="244">
        <v>7417</v>
      </c>
      <c r="D50" s="244">
        <v>4963</v>
      </c>
      <c r="E50" s="244">
        <v>7301</v>
      </c>
      <c r="F50" s="244">
        <v>7928</v>
      </c>
      <c r="G50" s="243"/>
      <c r="H50" s="244">
        <v>5885</v>
      </c>
      <c r="I50" s="244">
        <v>10651</v>
      </c>
      <c r="J50" s="244">
        <v>3270</v>
      </c>
      <c r="K50" s="244">
        <v>1411</v>
      </c>
      <c r="L50" s="244">
        <v>3114</v>
      </c>
      <c r="M50" s="244">
        <v>5118</v>
      </c>
      <c r="N50" s="244">
        <v>14414</v>
      </c>
      <c r="O50" s="276">
        <v>5376</v>
      </c>
    </row>
    <row r="51" spans="1:15" ht="19.5" customHeight="1">
      <c r="A51" s="224" t="s">
        <v>214</v>
      </c>
      <c r="B51" s="244">
        <v>75957</v>
      </c>
      <c r="C51" s="244">
        <v>7348</v>
      </c>
      <c r="D51" s="244">
        <v>4829</v>
      </c>
      <c r="E51" s="244">
        <v>7184</v>
      </c>
      <c r="F51" s="244">
        <v>4719</v>
      </c>
      <c r="G51" s="244">
        <v>3000</v>
      </c>
      <c r="H51" s="244">
        <v>5820</v>
      </c>
      <c r="I51" s="244">
        <v>10339</v>
      </c>
      <c r="J51" s="244">
        <v>3230</v>
      </c>
      <c r="K51" s="244">
        <v>1381</v>
      </c>
      <c r="L51" s="244">
        <v>3063</v>
      </c>
      <c r="M51" s="244">
        <v>5115</v>
      </c>
      <c r="N51" s="244">
        <v>14535</v>
      </c>
      <c r="O51" s="276">
        <v>5394</v>
      </c>
    </row>
    <row r="52" spans="1:15" ht="19.5" customHeight="1">
      <c r="A52" s="225" t="s">
        <v>216</v>
      </c>
      <c r="B52" s="245">
        <v>75322</v>
      </c>
      <c r="C52" s="245">
        <v>7306</v>
      </c>
      <c r="D52" s="245">
        <v>4763</v>
      </c>
      <c r="E52" s="245">
        <v>7101</v>
      </c>
      <c r="F52" s="245">
        <v>4640</v>
      </c>
      <c r="G52" s="245">
        <v>2926</v>
      </c>
      <c r="H52" s="245">
        <v>5745</v>
      </c>
      <c r="I52" s="245">
        <v>9981</v>
      </c>
      <c r="J52" s="245">
        <v>3144</v>
      </c>
      <c r="K52" s="245">
        <v>1336</v>
      </c>
      <c r="L52" s="245">
        <v>3041</v>
      </c>
      <c r="M52" s="245">
        <v>5203</v>
      </c>
      <c r="N52" s="245">
        <v>14798</v>
      </c>
      <c r="O52" s="277">
        <v>5338</v>
      </c>
    </row>
    <row r="53" spans="1:15" ht="19.5" customHeight="1">
      <c r="A53" s="226"/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67" t="s">
        <v>218</v>
      </c>
      <c r="M53" s="267"/>
      <c r="N53" s="267"/>
      <c r="O53" s="267"/>
    </row>
    <row r="54" spans="1:15" ht="19.5" customHeight="1">
      <c r="A54" s="226"/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</row>
    <row r="55" spans="1:15" ht="19.5" customHeight="1">
      <c r="A55" s="2" t="s">
        <v>8</v>
      </c>
      <c r="B55" s="2"/>
      <c r="C55" s="260"/>
      <c r="D55" s="260"/>
      <c r="E55" s="265"/>
      <c r="F55" s="265"/>
      <c r="G55" s="265"/>
      <c r="H55" s="265"/>
      <c r="I55" s="265"/>
      <c r="J55" s="265"/>
      <c r="K55" s="265"/>
      <c r="L55" s="265"/>
      <c r="M55" s="209" t="s">
        <v>184</v>
      </c>
      <c r="N55" s="209"/>
      <c r="O55" s="209"/>
    </row>
    <row r="56" spans="1:15" ht="19.5" customHeight="1">
      <c r="A56" s="227" t="s">
        <v>171</v>
      </c>
      <c r="B56" s="247" t="s">
        <v>172</v>
      </c>
      <c r="C56" s="247" t="s">
        <v>96</v>
      </c>
      <c r="D56" s="247" t="s">
        <v>113</v>
      </c>
      <c r="E56" s="247" t="s">
        <v>48</v>
      </c>
      <c r="F56" s="247" t="s">
        <v>59</v>
      </c>
      <c r="G56" s="247" t="s">
        <v>128</v>
      </c>
      <c r="H56" s="247" t="s">
        <v>130</v>
      </c>
      <c r="I56" s="247" t="s">
        <v>33</v>
      </c>
      <c r="J56" s="247" t="s">
        <v>133</v>
      </c>
      <c r="K56" s="247" t="s">
        <v>61</v>
      </c>
      <c r="L56" s="247" t="s">
        <v>129</v>
      </c>
      <c r="M56" s="247" t="s">
        <v>98</v>
      </c>
      <c r="N56" s="247" t="s">
        <v>135</v>
      </c>
      <c r="O56" s="278" t="s">
        <v>87</v>
      </c>
    </row>
    <row r="57" spans="1:15" ht="19.5" customHeight="1">
      <c r="A57" s="228" t="s">
        <v>219</v>
      </c>
      <c r="B57" s="248">
        <v>74743</v>
      </c>
      <c r="C57" s="248">
        <v>7294</v>
      </c>
      <c r="D57" s="248">
        <v>4635</v>
      </c>
      <c r="E57" s="248">
        <v>6974</v>
      </c>
      <c r="F57" s="248">
        <v>4544</v>
      </c>
      <c r="G57" s="248">
        <v>2882</v>
      </c>
      <c r="H57" s="248">
        <v>5675</v>
      </c>
      <c r="I57" s="248">
        <v>9752</v>
      </c>
      <c r="J57" s="248">
        <v>3080</v>
      </c>
      <c r="K57" s="248">
        <v>1308</v>
      </c>
      <c r="L57" s="248">
        <v>3031</v>
      </c>
      <c r="M57" s="248">
        <v>5288</v>
      </c>
      <c r="N57" s="248">
        <v>14975</v>
      </c>
      <c r="O57" s="279">
        <v>5305</v>
      </c>
    </row>
    <row r="58" spans="1:15" ht="19.5" customHeight="1">
      <c r="A58" s="224" t="s">
        <v>221</v>
      </c>
      <c r="B58" s="244">
        <v>74445</v>
      </c>
      <c r="C58" s="244">
        <v>7339</v>
      </c>
      <c r="D58" s="244">
        <v>4537</v>
      </c>
      <c r="E58" s="244">
        <v>6858</v>
      </c>
      <c r="F58" s="244">
        <v>4461</v>
      </c>
      <c r="G58" s="244">
        <v>2833</v>
      </c>
      <c r="H58" s="244">
        <v>5570</v>
      </c>
      <c r="I58" s="244">
        <v>9569</v>
      </c>
      <c r="J58" s="244">
        <v>3032</v>
      </c>
      <c r="K58" s="244">
        <v>1292</v>
      </c>
      <c r="L58" s="244">
        <v>3043</v>
      </c>
      <c r="M58" s="244">
        <v>5389</v>
      </c>
      <c r="N58" s="244">
        <v>15273</v>
      </c>
      <c r="O58" s="276">
        <v>5249</v>
      </c>
    </row>
    <row r="59" spans="1:15" ht="19.5" customHeight="1">
      <c r="A59" s="224" t="s">
        <v>222</v>
      </c>
      <c r="B59" s="244">
        <v>73902</v>
      </c>
      <c r="C59" s="244">
        <v>7363</v>
      </c>
      <c r="D59" s="244">
        <v>4477</v>
      </c>
      <c r="E59" s="244">
        <v>6774</v>
      </c>
      <c r="F59" s="244">
        <v>4323</v>
      </c>
      <c r="G59" s="244">
        <v>2803</v>
      </c>
      <c r="H59" s="244">
        <v>5497</v>
      </c>
      <c r="I59" s="244">
        <v>9361</v>
      </c>
      <c r="J59" s="244">
        <v>2966</v>
      </c>
      <c r="K59" s="244">
        <v>1260</v>
      </c>
      <c r="L59" s="244">
        <v>3030</v>
      </c>
      <c r="M59" s="244">
        <v>5489</v>
      </c>
      <c r="N59" s="244">
        <v>15364</v>
      </c>
      <c r="O59" s="276">
        <v>5195</v>
      </c>
    </row>
    <row r="60" spans="1:15" ht="19.5" customHeight="1">
      <c r="A60" s="224" t="s">
        <v>227</v>
      </c>
      <c r="B60" s="244">
        <v>73392</v>
      </c>
      <c r="C60" s="244">
        <v>7330</v>
      </c>
      <c r="D60" s="244">
        <v>4318</v>
      </c>
      <c r="E60" s="244">
        <v>6646</v>
      </c>
      <c r="F60" s="244">
        <v>4208</v>
      </c>
      <c r="G60" s="244">
        <v>2752</v>
      </c>
      <c r="H60" s="244">
        <v>5475</v>
      </c>
      <c r="I60" s="244">
        <v>9104</v>
      </c>
      <c r="J60" s="244">
        <v>2934</v>
      </c>
      <c r="K60" s="244">
        <v>1228</v>
      </c>
      <c r="L60" s="244">
        <v>2966</v>
      </c>
      <c r="M60" s="244">
        <v>5530</v>
      </c>
      <c r="N60" s="244">
        <v>15729</v>
      </c>
      <c r="O60" s="276">
        <v>5172</v>
      </c>
    </row>
    <row r="61" spans="1:15" ht="19.5" customHeight="1">
      <c r="A61" s="224" t="s">
        <v>121</v>
      </c>
      <c r="B61" s="244">
        <v>73143</v>
      </c>
      <c r="C61" s="244">
        <v>7413</v>
      </c>
      <c r="D61" s="244">
        <v>4225</v>
      </c>
      <c r="E61" s="244">
        <v>6536</v>
      </c>
      <c r="F61" s="244">
        <v>4132</v>
      </c>
      <c r="G61" s="244">
        <v>2697</v>
      </c>
      <c r="H61" s="244">
        <v>5394</v>
      </c>
      <c r="I61" s="244">
        <v>8952</v>
      </c>
      <c r="J61" s="244">
        <v>2874</v>
      </c>
      <c r="K61" s="244">
        <v>1228</v>
      </c>
      <c r="L61" s="244">
        <v>2941</v>
      </c>
      <c r="M61" s="244">
        <v>5532</v>
      </c>
      <c r="N61" s="244">
        <v>16112</v>
      </c>
      <c r="O61" s="276">
        <v>5107</v>
      </c>
    </row>
    <row r="62" spans="1:15" ht="19.5" customHeight="1">
      <c r="A62" s="224" t="s">
        <v>228</v>
      </c>
      <c r="B62" s="244">
        <v>72771</v>
      </c>
      <c r="C62" s="244">
        <v>7404</v>
      </c>
      <c r="D62" s="244">
        <v>4145</v>
      </c>
      <c r="E62" s="244">
        <v>6403</v>
      </c>
      <c r="F62" s="244">
        <v>4001</v>
      </c>
      <c r="G62" s="244">
        <v>2643</v>
      </c>
      <c r="H62" s="244">
        <v>5390</v>
      </c>
      <c r="I62" s="244">
        <v>8829</v>
      </c>
      <c r="J62" s="244">
        <v>2749</v>
      </c>
      <c r="K62" s="244">
        <v>1247</v>
      </c>
      <c r="L62" s="244">
        <v>2957</v>
      </c>
      <c r="M62" s="244">
        <v>5642</v>
      </c>
      <c r="N62" s="244">
        <v>16315</v>
      </c>
      <c r="O62" s="276">
        <v>5046</v>
      </c>
    </row>
    <row r="63" spans="1:15" ht="19.5" customHeight="1">
      <c r="A63" s="224" t="s">
        <v>168</v>
      </c>
      <c r="B63" s="244">
        <v>72591</v>
      </c>
      <c r="C63" s="244">
        <v>7405</v>
      </c>
      <c r="D63" s="244">
        <v>4079</v>
      </c>
      <c r="E63" s="244">
        <v>6384</v>
      </c>
      <c r="F63" s="244">
        <v>3915</v>
      </c>
      <c r="G63" s="244">
        <v>2570</v>
      </c>
      <c r="H63" s="244">
        <v>5275</v>
      </c>
      <c r="I63" s="244">
        <v>8802</v>
      </c>
      <c r="J63" s="244">
        <v>2618</v>
      </c>
      <c r="K63" s="244">
        <v>1200</v>
      </c>
      <c r="L63" s="244">
        <v>3183</v>
      </c>
      <c r="M63" s="244">
        <v>5734</v>
      </c>
      <c r="N63" s="244">
        <v>16413</v>
      </c>
      <c r="O63" s="276">
        <v>5013</v>
      </c>
    </row>
    <row r="64" spans="1:15" ht="19.5" customHeight="1">
      <c r="A64" s="224" t="s">
        <v>231</v>
      </c>
      <c r="B64" s="244">
        <v>72500</v>
      </c>
      <c r="C64" s="244">
        <v>7504</v>
      </c>
      <c r="D64" s="244">
        <v>4042</v>
      </c>
      <c r="E64" s="244">
        <v>6284</v>
      </c>
      <c r="F64" s="244">
        <v>3826</v>
      </c>
      <c r="G64" s="244">
        <v>2521</v>
      </c>
      <c r="H64" s="244">
        <v>5102</v>
      </c>
      <c r="I64" s="244">
        <v>8724</v>
      </c>
      <c r="J64" s="244">
        <v>2538</v>
      </c>
      <c r="K64" s="244">
        <v>1169</v>
      </c>
      <c r="L64" s="244">
        <v>3292</v>
      </c>
      <c r="M64" s="244">
        <v>5976</v>
      </c>
      <c r="N64" s="244">
        <v>16560</v>
      </c>
      <c r="O64" s="276">
        <v>4962</v>
      </c>
    </row>
    <row r="65" spans="1:15" ht="19.5" customHeight="1">
      <c r="A65" s="224" t="s">
        <v>232</v>
      </c>
      <c r="B65" s="244">
        <v>72243</v>
      </c>
      <c r="C65" s="244">
        <v>7569</v>
      </c>
      <c r="D65" s="244">
        <v>4003</v>
      </c>
      <c r="E65" s="244">
        <v>6234</v>
      </c>
      <c r="F65" s="244">
        <v>3755</v>
      </c>
      <c r="G65" s="244">
        <v>2474</v>
      </c>
      <c r="H65" s="244">
        <v>4938</v>
      </c>
      <c r="I65" s="244">
        <v>8630</v>
      </c>
      <c r="J65" s="244">
        <v>2517</v>
      </c>
      <c r="K65" s="244">
        <v>1160</v>
      </c>
      <c r="L65" s="244">
        <v>3351</v>
      </c>
      <c r="M65" s="244">
        <v>6128</v>
      </c>
      <c r="N65" s="244">
        <v>16554</v>
      </c>
      <c r="O65" s="276">
        <v>4930</v>
      </c>
    </row>
    <row r="66" spans="1:15" ht="19.5" customHeight="1">
      <c r="A66" s="224" t="s">
        <v>131</v>
      </c>
      <c r="B66" s="244">
        <v>71924</v>
      </c>
      <c r="C66" s="244">
        <v>7620</v>
      </c>
      <c r="D66" s="244">
        <v>3974</v>
      </c>
      <c r="E66" s="244">
        <v>6088</v>
      </c>
      <c r="F66" s="244">
        <v>3667</v>
      </c>
      <c r="G66" s="244">
        <v>2401</v>
      </c>
      <c r="H66" s="244">
        <v>4995</v>
      </c>
      <c r="I66" s="244">
        <v>8546</v>
      </c>
      <c r="J66" s="244">
        <v>2472</v>
      </c>
      <c r="K66" s="244">
        <v>1131</v>
      </c>
      <c r="L66" s="244">
        <v>3367</v>
      </c>
      <c r="M66" s="244">
        <v>6169</v>
      </c>
      <c r="N66" s="244">
        <v>16625</v>
      </c>
      <c r="O66" s="276">
        <v>4869</v>
      </c>
    </row>
    <row r="67" spans="1:15" ht="19.5" customHeight="1">
      <c r="A67" s="224" t="s">
        <v>134</v>
      </c>
      <c r="B67" s="244">
        <v>71564</v>
      </c>
      <c r="C67" s="244">
        <v>7797</v>
      </c>
      <c r="D67" s="244">
        <v>3894</v>
      </c>
      <c r="E67" s="244">
        <v>6016</v>
      </c>
      <c r="F67" s="244">
        <v>3529</v>
      </c>
      <c r="G67" s="244">
        <v>2342</v>
      </c>
      <c r="H67" s="244">
        <v>4934</v>
      </c>
      <c r="I67" s="244">
        <v>8417</v>
      </c>
      <c r="J67" s="244">
        <v>2442</v>
      </c>
      <c r="K67" s="244">
        <v>1088</v>
      </c>
      <c r="L67" s="244">
        <v>3392</v>
      </c>
      <c r="M67" s="244">
        <v>6136</v>
      </c>
      <c r="N67" s="244">
        <v>16664</v>
      </c>
      <c r="O67" s="276">
        <v>4913</v>
      </c>
    </row>
    <row r="68" spans="1:15" ht="19.5" customHeight="1">
      <c r="A68" s="224" t="s">
        <v>234</v>
      </c>
      <c r="B68" s="244">
        <v>71013</v>
      </c>
      <c r="C68" s="244">
        <v>7811</v>
      </c>
      <c r="D68" s="244">
        <v>3872</v>
      </c>
      <c r="E68" s="244">
        <v>5864</v>
      </c>
      <c r="F68" s="244">
        <v>3449</v>
      </c>
      <c r="G68" s="244">
        <v>2292</v>
      </c>
      <c r="H68" s="244">
        <v>4866</v>
      </c>
      <c r="I68" s="244">
        <v>8278</v>
      </c>
      <c r="J68" s="244">
        <v>2399</v>
      </c>
      <c r="K68" s="244">
        <v>1055</v>
      </c>
      <c r="L68" s="244">
        <v>3404</v>
      </c>
      <c r="M68" s="244">
        <v>6180</v>
      </c>
      <c r="N68" s="244">
        <v>16656</v>
      </c>
      <c r="O68" s="276">
        <v>4887</v>
      </c>
    </row>
    <row r="69" spans="1:15" ht="19.5" customHeight="1">
      <c r="A69" s="224" t="s">
        <v>235</v>
      </c>
      <c r="B69" s="244">
        <v>70568</v>
      </c>
      <c r="C69" s="244">
        <v>7827</v>
      </c>
      <c r="D69" s="244">
        <v>3799</v>
      </c>
      <c r="E69" s="244">
        <v>5803</v>
      </c>
      <c r="F69" s="244">
        <v>3406</v>
      </c>
      <c r="G69" s="244">
        <v>2249</v>
      </c>
      <c r="H69" s="244">
        <v>4844</v>
      </c>
      <c r="I69" s="244">
        <v>8227</v>
      </c>
      <c r="J69" s="244">
        <v>2375</v>
      </c>
      <c r="K69" s="244">
        <v>1040</v>
      </c>
      <c r="L69" s="244">
        <v>3344</v>
      </c>
      <c r="M69" s="244">
        <v>6152</v>
      </c>
      <c r="N69" s="244">
        <v>16654</v>
      </c>
      <c r="O69" s="276">
        <v>4848</v>
      </c>
    </row>
    <row r="70" spans="1:15" ht="19.5" customHeight="1">
      <c r="A70" s="224" t="s">
        <v>239</v>
      </c>
      <c r="B70" s="244">
        <v>70009</v>
      </c>
      <c r="C70" s="244">
        <v>7787</v>
      </c>
      <c r="D70" s="244">
        <v>3777</v>
      </c>
      <c r="E70" s="244">
        <v>5720</v>
      </c>
      <c r="F70" s="244">
        <v>3324</v>
      </c>
      <c r="G70" s="244">
        <v>2221</v>
      </c>
      <c r="H70" s="244">
        <v>4779</v>
      </c>
      <c r="I70" s="244">
        <v>8153</v>
      </c>
      <c r="J70" s="244">
        <v>2320</v>
      </c>
      <c r="K70" s="244">
        <v>1024</v>
      </c>
      <c r="L70" s="244">
        <v>3362</v>
      </c>
      <c r="M70" s="244">
        <v>6187</v>
      </c>
      <c r="N70" s="244">
        <v>16557</v>
      </c>
      <c r="O70" s="276">
        <v>4798</v>
      </c>
    </row>
    <row r="71" spans="1:15" ht="19.5" customHeight="1">
      <c r="A71" s="224" t="s">
        <v>52</v>
      </c>
      <c r="B71" s="244">
        <v>69396</v>
      </c>
      <c r="C71" s="244">
        <v>7830</v>
      </c>
      <c r="D71" s="244">
        <v>3681</v>
      </c>
      <c r="E71" s="244">
        <v>5679</v>
      </c>
      <c r="F71" s="244">
        <v>3229</v>
      </c>
      <c r="G71" s="244">
        <v>2148</v>
      </c>
      <c r="H71" s="244">
        <v>4716</v>
      </c>
      <c r="I71" s="244">
        <v>8001</v>
      </c>
      <c r="J71" s="244">
        <v>2306</v>
      </c>
      <c r="K71" s="244">
        <v>1027</v>
      </c>
      <c r="L71" s="244">
        <v>3367</v>
      </c>
      <c r="M71" s="244">
        <v>6169</v>
      </c>
      <c r="N71" s="244">
        <v>16422</v>
      </c>
      <c r="O71" s="276">
        <v>4821</v>
      </c>
    </row>
    <row r="72" spans="1:15" ht="19.5" customHeight="1">
      <c r="A72" s="224" t="s">
        <v>242</v>
      </c>
      <c r="B72" s="244">
        <v>68823</v>
      </c>
      <c r="C72" s="244">
        <v>7843</v>
      </c>
      <c r="D72" s="244">
        <v>3615</v>
      </c>
      <c r="E72" s="244">
        <v>5581</v>
      </c>
      <c r="F72" s="244">
        <v>3146</v>
      </c>
      <c r="G72" s="244">
        <v>2080</v>
      </c>
      <c r="H72" s="244">
        <v>4593</v>
      </c>
      <c r="I72" s="244">
        <v>7969</v>
      </c>
      <c r="J72" s="244">
        <v>2273</v>
      </c>
      <c r="K72" s="244">
        <v>1013</v>
      </c>
      <c r="L72" s="244">
        <v>3381</v>
      </c>
      <c r="M72" s="244">
        <v>6181</v>
      </c>
      <c r="N72" s="244">
        <v>16384</v>
      </c>
      <c r="O72" s="276">
        <v>4764</v>
      </c>
    </row>
    <row r="73" spans="1:15" ht="19.5" customHeight="1">
      <c r="A73" s="224" t="s">
        <v>244</v>
      </c>
      <c r="B73" s="244">
        <v>68063</v>
      </c>
      <c r="C73" s="244">
        <v>7855</v>
      </c>
      <c r="D73" s="244">
        <v>3609</v>
      </c>
      <c r="E73" s="244">
        <v>5443</v>
      </c>
      <c r="F73" s="244">
        <v>3064</v>
      </c>
      <c r="G73" s="244">
        <v>2038</v>
      </c>
      <c r="H73" s="244">
        <v>4550</v>
      </c>
      <c r="I73" s="244">
        <v>7896</v>
      </c>
      <c r="J73" s="244">
        <v>2233</v>
      </c>
      <c r="K73" s="244">
        <v>985</v>
      </c>
      <c r="L73" s="244">
        <v>3342</v>
      </c>
      <c r="M73" s="244">
        <v>6104</v>
      </c>
      <c r="N73" s="244">
        <v>16289</v>
      </c>
      <c r="O73" s="276">
        <v>4655</v>
      </c>
    </row>
    <row r="74" spans="1:15" ht="19.5" customHeight="1">
      <c r="A74" s="224" t="s">
        <v>245</v>
      </c>
      <c r="B74" s="244">
        <v>67434</v>
      </c>
      <c r="C74" s="244">
        <v>7822</v>
      </c>
      <c r="D74" s="244">
        <v>3610</v>
      </c>
      <c r="E74" s="244">
        <v>5335</v>
      </c>
      <c r="F74" s="244">
        <v>3003</v>
      </c>
      <c r="G74" s="244">
        <v>1996</v>
      </c>
      <c r="H74" s="244">
        <v>4464</v>
      </c>
      <c r="I74" s="244">
        <v>7797</v>
      </c>
      <c r="J74" s="244">
        <v>2223</v>
      </c>
      <c r="K74" s="244">
        <v>949</v>
      </c>
      <c r="L74" s="244">
        <v>3335</v>
      </c>
      <c r="M74" s="244">
        <v>6086</v>
      </c>
      <c r="N74" s="244">
        <v>16203</v>
      </c>
      <c r="O74" s="276">
        <v>4611</v>
      </c>
    </row>
    <row r="75" spans="1:15" ht="19.5" customHeight="1">
      <c r="A75" s="224" t="s">
        <v>247</v>
      </c>
      <c r="B75" s="244">
        <v>66908</v>
      </c>
      <c r="C75" s="244">
        <v>7792</v>
      </c>
      <c r="D75" s="244">
        <v>3635</v>
      </c>
      <c r="E75" s="244">
        <v>5296</v>
      </c>
      <c r="F75" s="244">
        <v>2938</v>
      </c>
      <c r="G75" s="244">
        <v>1942</v>
      </c>
      <c r="H75" s="244">
        <v>4333</v>
      </c>
      <c r="I75" s="244">
        <v>7743</v>
      </c>
      <c r="J75" s="244">
        <v>2186</v>
      </c>
      <c r="K75" s="244">
        <v>941</v>
      </c>
      <c r="L75" s="244">
        <v>3308</v>
      </c>
      <c r="M75" s="244">
        <v>6066</v>
      </c>
      <c r="N75" s="244">
        <v>16132</v>
      </c>
      <c r="O75" s="276">
        <v>4596</v>
      </c>
    </row>
    <row r="76" spans="1:15" ht="19.5" customHeight="1">
      <c r="A76" s="224" t="s">
        <v>249</v>
      </c>
      <c r="B76" s="244">
        <v>66424</v>
      </c>
      <c r="C76" s="244">
        <v>7814</v>
      </c>
      <c r="D76" s="244">
        <v>3687</v>
      </c>
      <c r="E76" s="244">
        <v>5207</v>
      </c>
      <c r="F76" s="244">
        <v>2887</v>
      </c>
      <c r="G76" s="244">
        <v>1874</v>
      </c>
      <c r="H76" s="244">
        <v>4225</v>
      </c>
      <c r="I76" s="244">
        <v>7681</v>
      </c>
      <c r="J76" s="244">
        <v>2153</v>
      </c>
      <c r="K76" s="244">
        <v>943</v>
      </c>
      <c r="L76" s="244">
        <v>3265</v>
      </c>
      <c r="M76" s="244">
        <v>6040</v>
      </c>
      <c r="N76" s="244">
        <v>16067</v>
      </c>
      <c r="O76" s="276">
        <v>4581</v>
      </c>
    </row>
    <row r="77" spans="1:15" ht="19.5" customHeight="1">
      <c r="A77" s="224" t="s">
        <v>250</v>
      </c>
      <c r="B77" s="244">
        <v>65796</v>
      </c>
      <c r="C77" s="244">
        <v>7754</v>
      </c>
      <c r="D77" s="244">
        <v>3705</v>
      </c>
      <c r="E77" s="244">
        <v>5160</v>
      </c>
      <c r="F77" s="244">
        <v>2822</v>
      </c>
      <c r="G77" s="244">
        <v>1855</v>
      </c>
      <c r="H77" s="244">
        <v>4110</v>
      </c>
      <c r="I77" s="244">
        <v>7578</v>
      </c>
      <c r="J77" s="244">
        <v>2136</v>
      </c>
      <c r="K77" s="244">
        <v>922</v>
      </c>
      <c r="L77" s="244">
        <v>3254</v>
      </c>
      <c r="M77" s="244">
        <v>5951</v>
      </c>
      <c r="N77" s="244">
        <v>16029</v>
      </c>
      <c r="O77" s="276">
        <v>4520</v>
      </c>
    </row>
    <row r="78" spans="1:15" ht="19.5" customHeight="1">
      <c r="A78" s="224" t="s">
        <v>252</v>
      </c>
      <c r="B78" s="244">
        <v>65004</v>
      </c>
      <c r="C78" s="244">
        <v>7712</v>
      </c>
      <c r="D78" s="244">
        <v>3675</v>
      </c>
      <c r="E78" s="244">
        <v>5067</v>
      </c>
      <c r="F78" s="244">
        <v>2749</v>
      </c>
      <c r="G78" s="244">
        <v>1810</v>
      </c>
      <c r="H78" s="244">
        <v>4020</v>
      </c>
      <c r="I78" s="244">
        <v>7451</v>
      </c>
      <c r="J78" s="244">
        <v>2080</v>
      </c>
      <c r="K78" s="244">
        <v>888</v>
      </c>
      <c r="L78" s="244">
        <v>3228</v>
      </c>
      <c r="M78" s="244">
        <v>5927</v>
      </c>
      <c r="N78" s="244">
        <v>15944</v>
      </c>
      <c r="O78" s="276">
        <v>4453</v>
      </c>
    </row>
    <row r="79" spans="1:15" ht="19.5" customHeight="1">
      <c r="A79" s="224" t="s">
        <v>233</v>
      </c>
      <c r="B79" s="244">
        <v>64288</v>
      </c>
      <c r="C79" s="244">
        <v>7690</v>
      </c>
      <c r="D79" s="244">
        <v>3638</v>
      </c>
      <c r="E79" s="244">
        <v>4978</v>
      </c>
      <c r="F79" s="244">
        <v>2699</v>
      </c>
      <c r="G79" s="244">
        <v>1821</v>
      </c>
      <c r="H79" s="244">
        <v>3856</v>
      </c>
      <c r="I79" s="244">
        <v>7335</v>
      </c>
      <c r="J79" s="244">
        <v>2047</v>
      </c>
      <c r="K79" s="244">
        <v>870</v>
      </c>
      <c r="L79" s="244">
        <v>3207</v>
      </c>
      <c r="M79" s="244">
        <v>5862</v>
      </c>
      <c r="N79" s="244">
        <v>15896</v>
      </c>
      <c r="O79" s="276">
        <v>4389</v>
      </c>
    </row>
    <row r="80" spans="1:15" ht="19.5" customHeight="1">
      <c r="A80" s="224" t="s">
        <v>254</v>
      </c>
      <c r="B80" s="244">
        <v>64100</v>
      </c>
      <c r="C80" s="244">
        <v>7704</v>
      </c>
      <c r="D80" s="244">
        <v>3615</v>
      </c>
      <c r="E80" s="266">
        <v>4991</v>
      </c>
      <c r="F80" s="244">
        <v>2671</v>
      </c>
      <c r="G80" s="244">
        <v>1779</v>
      </c>
      <c r="H80" s="244">
        <v>3839</v>
      </c>
      <c r="I80" s="244">
        <v>7294</v>
      </c>
      <c r="J80" s="244">
        <v>2032</v>
      </c>
      <c r="K80" s="244">
        <v>831</v>
      </c>
      <c r="L80" s="244">
        <v>3172</v>
      </c>
      <c r="M80" s="244">
        <v>5878</v>
      </c>
      <c r="N80" s="244">
        <v>15981</v>
      </c>
      <c r="O80" s="276">
        <v>4313</v>
      </c>
    </row>
    <row r="81" spans="1:15" ht="19.5" customHeight="1">
      <c r="A81" s="224" t="s">
        <v>223</v>
      </c>
      <c r="B81" s="244">
        <v>63246</v>
      </c>
      <c r="C81" s="244">
        <v>7714</v>
      </c>
      <c r="D81" s="244">
        <v>3597</v>
      </c>
      <c r="E81" s="244">
        <v>4885</v>
      </c>
      <c r="F81" s="244">
        <v>2570</v>
      </c>
      <c r="G81" s="244">
        <v>1748</v>
      </c>
      <c r="H81" s="244">
        <v>3721</v>
      </c>
      <c r="I81" s="244">
        <v>7085</v>
      </c>
      <c r="J81" s="244">
        <v>1992</v>
      </c>
      <c r="K81" s="244">
        <v>809</v>
      </c>
      <c r="L81" s="244">
        <v>3128</v>
      </c>
      <c r="M81" s="244">
        <v>5818</v>
      </c>
      <c r="N81" s="244">
        <v>15918</v>
      </c>
      <c r="O81" s="276">
        <v>4261</v>
      </c>
    </row>
    <row r="82" spans="1:15" ht="19.5" customHeight="1">
      <c r="A82" s="224" t="s">
        <v>312</v>
      </c>
      <c r="B82" s="244">
        <v>62474</v>
      </c>
      <c r="C82" s="244">
        <v>7671</v>
      </c>
      <c r="D82" s="244">
        <v>3571</v>
      </c>
      <c r="E82" s="244">
        <v>4852</v>
      </c>
      <c r="F82" s="244">
        <v>2515</v>
      </c>
      <c r="G82" s="244">
        <v>1699</v>
      </c>
      <c r="H82" s="244">
        <v>3612</v>
      </c>
      <c r="I82" s="244">
        <v>6951</v>
      </c>
      <c r="J82" s="244">
        <v>1950</v>
      </c>
      <c r="K82" s="244">
        <v>793</v>
      </c>
      <c r="L82" s="244">
        <v>3082</v>
      </c>
      <c r="M82" s="244">
        <v>5805</v>
      </c>
      <c r="N82" s="244">
        <v>15733</v>
      </c>
      <c r="O82" s="276">
        <v>4240</v>
      </c>
    </row>
    <row r="83" spans="1:15" ht="19.5" customHeight="1">
      <c r="A83" s="229" t="s">
        <v>313</v>
      </c>
      <c r="B83" s="249">
        <v>61681</v>
      </c>
      <c r="C83" s="249">
        <v>7664</v>
      </c>
      <c r="D83" s="249">
        <v>3475</v>
      </c>
      <c r="E83" s="249">
        <v>4807</v>
      </c>
      <c r="F83" s="249">
        <v>2443</v>
      </c>
      <c r="G83" s="249">
        <v>1660</v>
      </c>
      <c r="H83" s="249">
        <v>3492</v>
      </c>
      <c r="I83" s="249">
        <v>6917</v>
      </c>
      <c r="J83" s="249">
        <v>1855</v>
      </c>
      <c r="K83" s="249">
        <v>766</v>
      </c>
      <c r="L83" s="249">
        <v>3045</v>
      </c>
      <c r="M83" s="249">
        <v>5747</v>
      </c>
      <c r="N83" s="249">
        <v>15667</v>
      </c>
      <c r="O83" s="280">
        <v>4143</v>
      </c>
    </row>
    <row r="84" spans="1:15" ht="19.5" customHeight="1">
      <c r="A84" s="230" t="s">
        <v>286</v>
      </c>
      <c r="B84" s="250">
        <f>SUM(C84:O84)</f>
        <v>60930</v>
      </c>
      <c r="C84" s="250">
        <v>7601</v>
      </c>
      <c r="D84" s="250">
        <v>3513</v>
      </c>
      <c r="E84" s="250">
        <v>4739</v>
      </c>
      <c r="F84" s="250">
        <v>2395</v>
      </c>
      <c r="G84" s="250">
        <v>1630</v>
      </c>
      <c r="H84" s="250">
        <v>3390</v>
      </c>
      <c r="I84" s="250">
        <v>6732</v>
      </c>
      <c r="J84" s="250">
        <v>1802</v>
      </c>
      <c r="K84" s="250">
        <v>732</v>
      </c>
      <c r="L84" s="250">
        <v>2996</v>
      </c>
      <c r="M84" s="250">
        <v>5700</v>
      </c>
      <c r="N84" s="250">
        <v>15619</v>
      </c>
      <c r="O84" s="281">
        <v>4081</v>
      </c>
    </row>
    <row r="85" spans="1:15" ht="19.5" customHeight="1">
      <c r="A85" s="231" t="s">
        <v>50</v>
      </c>
      <c r="B85" s="251">
        <f>SUM(C85:O85)</f>
        <v>60079</v>
      </c>
      <c r="C85" s="251">
        <v>7556</v>
      </c>
      <c r="D85" s="251">
        <v>3388</v>
      </c>
      <c r="E85" s="251">
        <v>4689</v>
      </c>
      <c r="F85" s="251">
        <v>2328</v>
      </c>
      <c r="G85" s="251">
        <v>1596</v>
      </c>
      <c r="H85" s="251">
        <v>3308</v>
      </c>
      <c r="I85" s="251">
        <v>6577</v>
      </c>
      <c r="J85" s="251">
        <v>1733</v>
      </c>
      <c r="K85" s="251">
        <v>710</v>
      </c>
      <c r="L85" s="251">
        <v>2884</v>
      </c>
      <c r="M85" s="251">
        <v>5647</v>
      </c>
      <c r="N85" s="251">
        <v>15636</v>
      </c>
      <c r="O85" s="276">
        <v>4027</v>
      </c>
    </row>
    <row r="86" spans="1:15" ht="19.5" customHeight="1">
      <c r="A86" s="232" t="s">
        <v>226</v>
      </c>
      <c r="B86" s="251">
        <v>59328</v>
      </c>
      <c r="C86" s="251">
        <v>7540</v>
      </c>
      <c r="D86" s="251">
        <v>3332</v>
      </c>
      <c r="E86" s="251">
        <v>4613</v>
      </c>
      <c r="F86" s="251">
        <v>2266</v>
      </c>
      <c r="G86" s="251">
        <v>1570</v>
      </c>
      <c r="H86" s="251">
        <v>3267</v>
      </c>
      <c r="I86" s="251">
        <v>6450</v>
      </c>
      <c r="J86" s="251">
        <v>1654</v>
      </c>
      <c r="K86" s="251">
        <v>696</v>
      </c>
      <c r="L86" s="251">
        <v>2897</v>
      </c>
      <c r="M86" s="251">
        <v>5576</v>
      </c>
      <c r="N86" s="251">
        <v>15538</v>
      </c>
      <c r="O86" s="282">
        <v>3929</v>
      </c>
    </row>
    <row r="87" spans="1:15" ht="19.5" customHeight="1">
      <c r="A87" s="232" t="s">
        <v>151</v>
      </c>
      <c r="B87" s="251">
        <f>SUM(C87:O87)</f>
        <v>58558</v>
      </c>
      <c r="C87" s="251">
        <v>7453</v>
      </c>
      <c r="D87" s="251">
        <v>3269</v>
      </c>
      <c r="E87" s="251">
        <v>4552</v>
      </c>
      <c r="F87" s="251">
        <v>2259</v>
      </c>
      <c r="G87" s="251">
        <v>1546</v>
      </c>
      <c r="H87" s="251">
        <v>3166</v>
      </c>
      <c r="I87" s="251">
        <v>6316</v>
      </c>
      <c r="J87" s="251">
        <v>1591</v>
      </c>
      <c r="K87" s="251">
        <v>662</v>
      </c>
      <c r="L87" s="251">
        <v>2841</v>
      </c>
      <c r="M87" s="251">
        <v>5521</v>
      </c>
      <c r="N87" s="251">
        <v>15519</v>
      </c>
      <c r="O87" s="282">
        <v>3863</v>
      </c>
    </row>
    <row r="88" spans="1:15" ht="19.5" customHeight="1">
      <c r="A88" s="233" t="s">
        <v>238</v>
      </c>
      <c r="B88" s="252">
        <f>SUM(C88:O88)</f>
        <v>57579</v>
      </c>
      <c r="C88" s="250">
        <v>7400</v>
      </c>
      <c r="D88" s="250">
        <v>3191</v>
      </c>
      <c r="E88" s="250">
        <v>4432</v>
      </c>
      <c r="F88" s="250">
        <v>2172</v>
      </c>
      <c r="G88" s="250">
        <v>1496</v>
      </c>
      <c r="H88" s="250">
        <v>3111</v>
      </c>
      <c r="I88" s="250">
        <v>6097</v>
      </c>
      <c r="J88" s="250">
        <v>1546</v>
      </c>
      <c r="K88" s="250">
        <v>640</v>
      </c>
      <c r="L88" s="250">
        <v>2803</v>
      </c>
      <c r="M88" s="250">
        <v>5474</v>
      </c>
      <c r="N88" s="250">
        <v>15430</v>
      </c>
      <c r="O88" s="283">
        <v>3787</v>
      </c>
    </row>
    <row r="89" spans="1:15" ht="19.5" customHeight="1">
      <c r="A89" s="232" t="s">
        <v>322</v>
      </c>
      <c r="B89" s="251">
        <v>56485</v>
      </c>
      <c r="C89" s="251">
        <v>7360</v>
      </c>
      <c r="D89" s="251">
        <v>3143</v>
      </c>
      <c r="E89" s="251">
        <v>4310</v>
      </c>
      <c r="F89" s="251">
        <v>2113</v>
      </c>
      <c r="G89" s="251">
        <v>1451</v>
      </c>
      <c r="H89" s="251">
        <v>3005</v>
      </c>
      <c r="I89" s="251">
        <v>5857</v>
      </c>
      <c r="J89" s="251">
        <v>1507</v>
      </c>
      <c r="K89" s="251">
        <v>616</v>
      </c>
      <c r="L89" s="251">
        <v>2717</v>
      </c>
      <c r="M89" s="251">
        <v>5361</v>
      </c>
      <c r="N89" s="251">
        <v>15326</v>
      </c>
      <c r="O89" s="284">
        <v>3719</v>
      </c>
    </row>
    <row r="90" spans="1:15" ht="19.5" customHeight="1">
      <c r="A90" s="233" t="s">
        <v>116</v>
      </c>
      <c r="B90" s="250">
        <v>55486</v>
      </c>
      <c r="C90" s="252">
        <v>7303</v>
      </c>
      <c r="D90" s="252">
        <v>3123</v>
      </c>
      <c r="E90" s="252">
        <v>4232</v>
      </c>
      <c r="F90" s="252">
        <v>2037</v>
      </c>
      <c r="G90" s="252">
        <v>1424</v>
      </c>
      <c r="H90" s="252">
        <v>2926</v>
      </c>
      <c r="I90" s="252">
        <v>5657</v>
      </c>
      <c r="J90" s="252">
        <v>1456</v>
      </c>
      <c r="K90" s="252">
        <v>597</v>
      </c>
      <c r="L90" s="252">
        <v>2661</v>
      </c>
      <c r="M90" s="252">
        <v>5329</v>
      </c>
      <c r="N90" s="252">
        <v>15117</v>
      </c>
      <c r="O90" s="285">
        <v>3624</v>
      </c>
    </row>
    <row r="91" spans="1:15" ht="19.5" customHeight="1">
      <c r="A91" s="230" t="s">
        <v>339</v>
      </c>
      <c r="B91" s="250">
        <v>54626</v>
      </c>
      <c r="C91" s="252">
        <v>7249</v>
      </c>
      <c r="D91" s="252">
        <v>3079</v>
      </c>
      <c r="E91" s="252">
        <v>4102</v>
      </c>
      <c r="F91" s="252">
        <v>2010</v>
      </c>
      <c r="G91" s="252">
        <v>1404</v>
      </c>
      <c r="H91" s="252">
        <v>2876</v>
      </c>
      <c r="I91" s="252">
        <v>5442</v>
      </c>
      <c r="J91" s="252">
        <v>1428</v>
      </c>
      <c r="K91" s="252">
        <v>599</v>
      </c>
      <c r="L91" s="252">
        <v>2592</v>
      </c>
      <c r="M91" s="252">
        <v>5313</v>
      </c>
      <c r="N91" s="252">
        <v>14958</v>
      </c>
      <c r="O91" s="285">
        <v>3574</v>
      </c>
    </row>
    <row r="92" spans="1:15" ht="19.5" customHeight="1">
      <c r="A92" s="234" t="s">
        <v>344</v>
      </c>
      <c r="B92" s="253">
        <v>53732</v>
      </c>
      <c r="C92" s="253">
        <v>7229</v>
      </c>
      <c r="D92" s="253">
        <v>3053</v>
      </c>
      <c r="E92" s="253">
        <v>4026</v>
      </c>
      <c r="F92" s="253">
        <v>1975</v>
      </c>
      <c r="G92" s="253">
        <v>1378</v>
      </c>
      <c r="H92" s="253">
        <v>2770</v>
      </c>
      <c r="I92" s="253">
        <v>5210</v>
      </c>
      <c r="J92" s="253">
        <v>1410</v>
      </c>
      <c r="K92" s="253">
        <v>574</v>
      </c>
      <c r="L92" s="253">
        <v>2517</v>
      </c>
      <c r="M92" s="253">
        <v>5215</v>
      </c>
      <c r="N92" s="253">
        <v>14871</v>
      </c>
      <c r="O92" s="277">
        <v>3504</v>
      </c>
    </row>
    <row r="93" spans="1:15" ht="19.5" customHeight="1">
      <c r="C93" s="178"/>
      <c r="D93" s="178"/>
      <c r="E93" s="178"/>
      <c r="F93" s="178"/>
      <c r="G93" s="178"/>
      <c r="H93" s="178"/>
      <c r="I93" s="178"/>
      <c r="J93" s="178"/>
      <c r="K93" s="178"/>
      <c r="L93" s="209" t="s">
        <v>218</v>
      </c>
      <c r="M93" s="209"/>
      <c r="N93" s="209"/>
      <c r="O93" s="209"/>
    </row>
    <row r="94" spans="1:15" ht="19.5" customHeight="1">
      <c r="C94" s="178"/>
      <c r="D94" s="178"/>
      <c r="E94" s="178"/>
      <c r="F94" s="178"/>
      <c r="G94" s="178"/>
      <c r="H94" s="178"/>
      <c r="I94" s="178"/>
      <c r="J94" s="178"/>
      <c r="K94" s="178"/>
      <c r="L94" s="209"/>
      <c r="M94" s="209"/>
      <c r="N94" s="209"/>
      <c r="O94" s="209"/>
    </row>
    <row r="95" spans="1:15" ht="19.5" customHeight="1">
      <c r="A95" s="235" t="s">
        <v>256</v>
      </c>
      <c r="B95" s="235"/>
      <c r="C95" s="235"/>
      <c r="D95" s="264"/>
      <c r="E95" s="264"/>
      <c r="F95" s="264"/>
      <c r="G95" s="264"/>
      <c r="H95" s="264"/>
      <c r="I95" s="264"/>
      <c r="J95" s="264"/>
      <c r="K95" s="264"/>
      <c r="L95" s="264"/>
    </row>
    <row r="96" spans="1:15" ht="19.5" customHeight="1">
      <c r="A96" s="236" t="s">
        <v>41</v>
      </c>
      <c r="B96" s="254" t="s">
        <v>253</v>
      </c>
      <c r="C96" s="261"/>
      <c r="D96" s="261"/>
      <c r="E96" s="261"/>
      <c r="F96" s="261"/>
      <c r="G96" s="261"/>
      <c r="H96" s="261"/>
      <c r="I96" s="261"/>
      <c r="J96" s="261"/>
      <c r="K96" s="261"/>
      <c r="L96" s="261"/>
      <c r="M96" s="268"/>
    </row>
    <row r="97" spans="1:15" ht="19.5" customHeight="1">
      <c r="A97" s="237" t="s">
        <v>257</v>
      </c>
      <c r="B97" s="255" t="s">
        <v>86</v>
      </c>
      <c r="C97" s="262"/>
      <c r="D97" s="262"/>
      <c r="E97" s="262"/>
      <c r="F97" s="262"/>
      <c r="G97" s="262"/>
      <c r="H97" s="262"/>
      <c r="I97" s="262"/>
      <c r="J97" s="262"/>
      <c r="K97" s="262"/>
      <c r="L97" s="262"/>
      <c r="M97" s="269"/>
    </row>
    <row r="98" spans="1:15" ht="19.5" customHeight="1">
      <c r="A98" s="238" t="s">
        <v>113</v>
      </c>
      <c r="B98" s="256" t="s">
        <v>205</v>
      </c>
      <c r="C98" s="263"/>
      <c r="D98" s="263"/>
      <c r="E98" s="263"/>
      <c r="F98" s="263"/>
      <c r="G98" s="263"/>
      <c r="H98" s="263"/>
      <c r="I98" s="263"/>
      <c r="J98" s="263"/>
      <c r="K98" s="263"/>
      <c r="L98" s="263"/>
      <c r="M98" s="270"/>
    </row>
    <row r="99" spans="1:15" ht="19.5" customHeight="1">
      <c r="A99" s="239" t="s">
        <v>6</v>
      </c>
      <c r="B99" s="256" t="s">
        <v>85</v>
      </c>
      <c r="C99" s="263"/>
      <c r="D99" s="263"/>
      <c r="E99" s="263"/>
      <c r="F99" s="263"/>
      <c r="G99" s="263"/>
      <c r="H99" s="263"/>
      <c r="I99" s="263"/>
      <c r="J99" s="263"/>
      <c r="K99" s="263"/>
      <c r="L99" s="263"/>
      <c r="M99" s="270"/>
    </row>
    <row r="100" spans="1:15" ht="19.5" customHeight="1">
      <c r="A100" s="239" t="s">
        <v>259</v>
      </c>
      <c r="B100" s="256" t="s">
        <v>260</v>
      </c>
      <c r="C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70"/>
    </row>
    <row r="101" spans="1:15" ht="19.5" customHeight="1">
      <c r="A101" s="239" t="s">
        <v>128</v>
      </c>
      <c r="B101" s="256" t="s">
        <v>138</v>
      </c>
      <c r="C101" s="263"/>
      <c r="D101" s="263"/>
      <c r="E101" s="263"/>
      <c r="F101" s="263"/>
      <c r="G101" s="263"/>
      <c r="H101" s="263"/>
      <c r="I101" s="263"/>
      <c r="J101" s="263"/>
      <c r="K101" s="263"/>
      <c r="L101" s="263"/>
      <c r="M101" s="270"/>
      <c r="N101" s="221"/>
      <c r="O101" s="221"/>
    </row>
    <row r="102" spans="1:15" ht="19.5" customHeight="1">
      <c r="A102" s="239" t="s">
        <v>264</v>
      </c>
      <c r="B102" s="257" t="s">
        <v>265</v>
      </c>
      <c r="C102" s="258"/>
      <c r="D102" s="258"/>
      <c r="E102" s="258"/>
      <c r="F102" s="258"/>
      <c r="G102" s="258"/>
      <c r="H102" s="258"/>
      <c r="I102" s="258"/>
      <c r="J102" s="258"/>
      <c r="K102" s="258"/>
      <c r="L102" s="258"/>
      <c r="M102" s="271"/>
    </row>
    <row r="103" spans="1:15" ht="19.5" customHeight="1">
      <c r="A103" s="239" t="s">
        <v>266</v>
      </c>
      <c r="B103" s="256" t="s">
        <v>331</v>
      </c>
      <c r="C103" s="263"/>
      <c r="D103" s="263"/>
      <c r="E103" s="263"/>
      <c r="F103" s="263"/>
      <c r="G103" s="263"/>
      <c r="H103" s="263"/>
      <c r="I103" s="263"/>
      <c r="J103" s="263"/>
      <c r="K103" s="263"/>
      <c r="L103" s="263"/>
      <c r="M103" s="270"/>
    </row>
    <row r="104" spans="1:15" ht="19.5" customHeight="1">
      <c r="A104" s="239" t="s">
        <v>267</v>
      </c>
      <c r="B104" s="257" t="s">
        <v>332</v>
      </c>
      <c r="C104" s="258"/>
      <c r="D104" s="258"/>
      <c r="E104" s="258"/>
      <c r="F104" s="258"/>
      <c r="G104" s="258"/>
      <c r="H104" s="258"/>
      <c r="I104" s="258"/>
      <c r="J104" s="258"/>
      <c r="K104" s="258"/>
      <c r="L104" s="258"/>
      <c r="M104" s="271"/>
    </row>
    <row r="105" spans="1:15" ht="19.5" customHeight="1">
      <c r="A105" s="239" t="s">
        <v>61</v>
      </c>
      <c r="B105" s="256" t="s">
        <v>268</v>
      </c>
      <c r="C105" s="263"/>
      <c r="D105" s="263"/>
      <c r="E105" s="263"/>
      <c r="F105" s="263"/>
      <c r="G105" s="263"/>
      <c r="H105" s="263"/>
      <c r="I105" s="263"/>
      <c r="J105" s="263"/>
      <c r="K105" s="263"/>
      <c r="L105" s="263"/>
      <c r="M105" s="270"/>
    </row>
    <row r="106" spans="1:15" ht="19.5" customHeight="1">
      <c r="A106" s="239" t="s">
        <v>17</v>
      </c>
      <c r="B106" s="258" t="s">
        <v>40</v>
      </c>
      <c r="C106" s="258"/>
      <c r="D106" s="258"/>
      <c r="E106" s="258"/>
      <c r="F106" s="258"/>
      <c r="G106" s="258"/>
      <c r="H106" s="258"/>
      <c r="I106" s="258"/>
      <c r="J106" s="258"/>
      <c r="K106" s="258"/>
      <c r="L106" s="258"/>
      <c r="M106" s="271"/>
    </row>
    <row r="107" spans="1:15" ht="19.5" customHeight="1">
      <c r="A107" s="239" t="s">
        <v>270</v>
      </c>
      <c r="B107" s="258" t="s">
        <v>157</v>
      </c>
      <c r="C107" s="258"/>
      <c r="D107" s="258"/>
      <c r="E107" s="258"/>
      <c r="F107" s="258"/>
      <c r="G107" s="258"/>
      <c r="H107" s="258"/>
      <c r="I107" s="258"/>
      <c r="J107" s="258"/>
      <c r="K107" s="258"/>
      <c r="L107" s="258"/>
      <c r="M107" s="271"/>
    </row>
    <row r="108" spans="1:15" ht="19.5" customHeight="1">
      <c r="A108" s="239" t="s">
        <v>106</v>
      </c>
      <c r="B108" s="258" t="s">
        <v>160</v>
      </c>
      <c r="C108" s="258"/>
      <c r="D108" s="258"/>
      <c r="E108" s="258"/>
      <c r="F108" s="258"/>
      <c r="G108" s="258"/>
      <c r="H108" s="258"/>
      <c r="I108" s="258"/>
      <c r="J108" s="258"/>
      <c r="K108" s="258"/>
      <c r="L108" s="258"/>
      <c r="M108" s="271"/>
    </row>
    <row r="109" spans="1:15" ht="19.5" customHeight="1">
      <c r="A109" s="240" t="s">
        <v>271</v>
      </c>
      <c r="B109" s="259" t="s">
        <v>333</v>
      </c>
      <c r="C109" s="259"/>
      <c r="D109" s="259"/>
      <c r="E109" s="259"/>
      <c r="F109" s="259"/>
      <c r="G109" s="259"/>
      <c r="H109" s="259"/>
      <c r="I109" s="259"/>
      <c r="J109" s="259"/>
      <c r="K109" s="259"/>
      <c r="L109" s="259"/>
      <c r="M109" s="272"/>
    </row>
    <row r="110" spans="1:15" ht="19.5" customHeight="1"/>
  </sheetData>
  <mergeCells count="23">
    <mergeCell ref="A1:O1"/>
    <mergeCell ref="A2:B2"/>
    <mergeCell ref="M2:O2"/>
    <mergeCell ref="L53:O53"/>
    <mergeCell ref="A54:O54"/>
    <mergeCell ref="A55:B55"/>
    <mergeCell ref="M55:O55"/>
    <mergeCell ref="L93:O93"/>
    <mergeCell ref="A95:C95"/>
    <mergeCell ref="B96:M96"/>
    <mergeCell ref="B97:M97"/>
    <mergeCell ref="B98:M98"/>
    <mergeCell ref="B99:M99"/>
    <mergeCell ref="B100:M100"/>
    <mergeCell ref="B101:M101"/>
    <mergeCell ref="B102:M102"/>
    <mergeCell ref="B103:M103"/>
    <mergeCell ref="B104:M104"/>
    <mergeCell ref="B105:M105"/>
    <mergeCell ref="B106:M106"/>
    <mergeCell ref="B107:M107"/>
    <mergeCell ref="B108:M108"/>
    <mergeCell ref="B109:M109"/>
  </mergeCells>
  <phoneticPr fontId="2"/>
  <conditionalFormatting sqref="P4:P12">
    <cfRule type="cellIs" dxfId="0" priority="1" operator="notEqual">
      <formula>B4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80" fitToWidth="1" fitToHeight="1" orientation="portrait" usePrinterDefaults="1" r:id="rId1"/>
  <rowBreaks count="1" manualBreakCount="1">
    <brk id="53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77"/>
  <sheetViews>
    <sheetView zoomScaleSheetLayoutView="100" workbookViewId="0">
      <pane ySplit="4" topLeftCell="A53" activePane="bottomLeft" state="frozen"/>
      <selection pane="bottomLeft" activeCell="A75" sqref="A75:G75"/>
    </sheetView>
  </sheetViews>
  <sheetFormatPr defaultRowHeight="13.5"/>
  <cols>
    <col min="1" max="2" width="9" style="151" customWidth="1"/>
    <col min="6" max="6" width="11.75" customWidth="1"/>
    <col min="7" max="7" width="31.5" customWidth="1"/>
  </cols>
  <sheetData>
    <row r="1" spans="1:7" ht="20.100000000000001" customHeight="1">
      <c r="A1" s="179" t="s">
        <v>305</v>
      </c>
      <c r="B1" s="179"/>
      <c r="C1" s="179"/>
      <c r="D1" s="179"/>
      <c r="E1" s="179"/>
      <c r="F1" s="179"/>
      <c r="G1" s="179"/>
    </row>
    <row r="2" spans="1:7" s="265" customFormat="1" ht="15" customHeight="1">
      <c r="A2" s="2" t="s">
        <v>8</v>
      </c>
      <c r="B2" s="2"/>
      <c r="G2" s="306" t="s">
        <v>81</v>
      </c>
    </row>
    <row r="3" spans="1:7" ht="15.95" customHeight="1">
      <c r="A3" s="287" t="s">
        <v>171</v>
      </c>
      <c r="B3" s="291" t="s">
        <v>11</v>
      </c>
      <c r="C3" s="300" t="s">
        <v>269</v>
      </c>
      <c r="D3" s="42"/>
      <c r="E3" s="303"/>
      <c r="F3" s="304" t="s">
        <v>220</v>
      </c>
      <c r="G3" s="307" t="s">
        <v>263</v>
      </c>
    </row>
    <row r="4" spans="1:7" ht="15.95" customHeight="1">
      <c r="A4" s="6"/>
      <c r="B4" s="292"/>
      <c r="C4" s="301" t="s">
        <v>80</v>
      </c>
      <c r="D4" s="301" t="s">
        <v>27</v>
      </c>
      <c r="E4" s="301" t="s">
        <v>34</v>
      </c>
      <c r="F4" s="305"/>
      <c r="G4" s="308"/>
    </row>
    <row r="5" spans="1:7" ht="15.6" customHeight="1">
      <c r="A5" s="110" t="s">
        <v>103</v>
      </c>
      <c r="B5" s="293">
        <v>14516</v>
      </c>
      <c r="C5" s="302">
        <v>63115</v>
      </c>
      <c r="D5" s="302">
        <v>31124</v>
      </c>
      <c r="E5" s="302">
        <v>31991</v>
      </c>
      <c r="F5" s="293">
        <f t="shared" ref="F5:F13" si="0">SUM(C5/87.7)</f>
        <v>719.66932725199547</v>
      </c>
      <c r="G5" s="309" t="s">
        <v>154</v>
      </c>
    </row>
    <row r="6" spans="1:7" ht="15.6" customHeight="1">
      <c r="A6" s="110" t="s">
        <v>64</v>
      </c>
      <c r="B6" s="293">
        <v>14956</v>
      </c>
      <c r="C6" s="293">
        <v>63870</v>
      </c>
      <c r="D6" s="293">
        <v>31605</v>
      </c>
      <c r="E6" s="293">
        <v>32265</v>
      </c>
      <c r="F6" s="293">
        <f t="shared" si="0"/>
        <v>728.27822120866585</v>
      </c>
      <c r="G6" s="309"/>
    </row>
    <row r="7" spans="1:7" ht="15.6" customHeight="1">
      <c r="A7" s="110" t="s">
        <v>176</v>
      </c>
      <c r="B7" s="293">
        <v>15205</v>
      </c>
      <c r="C7" s="293">
        <v>65202</v>
      </c>
      <c r="D7" s="293">
        <v>32338</v>
      </c>
      <c r="E7" s="293">
        <v>32864</v>
      </c>
      <c r="F7" s="293">
        <f t="shared" si="0"/>
        <v>743.46636259977197</v>
      </c>
      <c r="G7" s="309"/>
    </row>
    <row r="8" spans="1:7" ht="15.6" customHeight="1">
      <c r="A8" s="110" t="s">
        <v>178</v>
      </c>
      <c r="B8" s="293">
        <v>15567</v>
      </c>
      <c r="C8" s="293">
        <v>66207</v>
      </c>
      <c r="D8" s="293">
        <v>32794</v>
      </c>
      <c r="E8" s="293">
        <v>33413</v>
      </c>
      <c r="F8" s="293">
        <f t="shared" si="0"/>
        <v>754.92588369441273</v>
      </c>
      <c r="G8" s="309"/>
    </row>
    <row r="9" spans="1:7" ht="15.6" customHeight="1">
      <c r="A9" s="110" t="s">
        <v>179</v>
      </c>
      <c r="B9" s="293">
        <v>15784</v>
      </c>
      <c r="C9" s="293">
        <v>66634</v>
      </c>
      <c r="D9" s="293">
        <v>32964</v>
      </c>
      <c r="E9" s="293">
        <v>33670</v>
      </c>
      <c r="F9" s="293">
        <f t="shared" si="0"/>
        <v>759.7947548460661</v>
      </c>
      <c r="G9" s="309"/>
    </row>
    <row r="10" spans="1:7" ht="15.6" customHeight="1">
      <c r="A10" s="110" t="s">
        <v>181</v>
      </c>
      <c r="B10" s="293">
        <v>16087</v>
      </c>
      <c r="C10" s="293">
        <v>67363</v>
      </c>
      <c r="D10" s="293">
        <v>33286</v>
      </c>
      <c r="E10" s="293">
        <v>34077</v>
      </c>
      <c r="F10" s="293">
        <f t="shared" si="0"/>
        <v>768.10718358038764</v>
      </c>
      <c r="G10" s="309"/>
    </row>
    <row r="11" spans="1:7" ht="15.6" customHeight="1">
      <c r="A11" s="110" t="s">
        <v>112</v>
      </c>
      <c r="B11" s="293">
        <v>16547</v>
      </c>
      <c r="C11" s="293">
        <v>67849</v>
      </c>
      <c r="D11" s="293">
        <v>33614</v>
      </c>
      <c r="E11" s="293">
        <v>34235</v>
      </c>
      <c r="F11" s="293">
        <f t="shared" si="0"/>
        <v>773.64880273660208</v>
      </c>
      <c r="G11" s="309"/>
    </row>
    <row r="12" spans="1:7" ht="15.6" customHeight="1">
      <c r="A12" s="110" t="s">
        <v>122</v>
      </c>
      <c r="B12" s="293">
        <v>17104</v>
      </c>
      <c r="C12" s="293">
        <v>69027</v>
      </c>
      <c r="D12" s="293">
        <v>34416</v>
      </c>
      <c r="E12" s="293">
        <v>34611</v>
      </c>
      <c r="F12" s="293">
        <f t="shared" si="0"/>
        <v>787.08095781071836</v>
      </c>
      <c r="G12" s="309"/>
    </row>
    <row r="13" spans="1:7" ht="15.6" customHeight="1">
      <c r="A13" s="110" t="s">
        <v>182</v>
      </c>
      <c r="B13" s="293">
        <v>17372</v>
      </c>
      <c r="C13" s="293">
        <v>68458</v>
      </c>
      <c r="D13" s="293">
        <v>34227</v>
      </c>
      <c r="E13" s="293">
        <v>34231</v>
      </c>
      <c r="F13" s="293">
        <f t="shared" si="0"/>
        <v>780.5929304446978</v>
      </c>
      <c r="G13" s="309"/>
    </row>
    <row r="14" spans="1:7" ht="15.6" customHeight="1">
      <c r="A14" s="110" t="s">
        <v>30</v>
      </c>
      <c r="B14" s="293">
        <v>17097</v>
      </c>
      <c r="C14" s="293">
        <v>66971</v>
      </c>
      <c r="D14" s="293">
        <v>33274</v>
      </c>
      <c r="E14" s="293">
        <v>33697</v>
      </c>
      <c r="F14" s="293">
        <f t="shared" ref="F14:F23" si="1">SUM(C14/88.29)</f>
        <v>758.53437535394721</v>
      </c>
      <c r="G14" s="309" t="s">
        <v>304</v>
      </c>
    </row>
    <row r="15" spans="1:7" ht="15.6" customHeight="1">
      <c r="A15" s="110" t="s">
        <v>183</v>
      </c>
      <c r="B15" s="293">
        <v>17709</v>
      </c>
      <c r="C15" s="293">
        <v>67803</v>
      </c>
      <c r="D15" s="293">
        <v>33782</v>
      </c>
      <c r="E15" s="293">
        <v>34021</v>
      </c>
      <c r="F15" s="293">
        <f t="shared" si="1"/>
        <v>767.95786612300367</v>
      </c>
      <c r="G15" s="309"/>
    </row>
    <row r="16" spans="1:7" ht="15.6" customHeight="1">
      <c r="A16" s="110" t="s">
        <v>186</v>
      </c>
      <c r="B16" s="293">
        <v>18110</v>
      </c>
      <c r="C16" s="293">
        <v>68086</v>
      </c>
      <c r="D16" s="293">
        <v>33808</v>
      </c>
      <c r="E16" s="293">
        <v>34278</v>
      </c>
      <c r="F16" s="293">
        <f t="shared" si="1"/>
        <v>771.16321214180539</v>
      </c>
      <c r="G16" s="309"/>
    </row>
    <row r="17" spans="1:7" ht="15.6" customHeight="1">
      <c r="A17" s="110" t="s">
        <v>188</v>
      </c>
      <c r="B17" s="293">
        <v>18576</v>
      </c>
      <c r="C17" s="293">
        <v>68610</v>
      </c>
      <c r="D17" s="293">
        <v>34055</v>
      </c>
      <c r="E17" s="293">
        <v>34555</v>
      </c>
      <c r="F17" s="293">
        <f t="shared" si="1"/>
        <v>777.09819911654768</v>
      </c>
      <c r="G17" s="309"/>
    </row>
    <row r="18" spans="1:7" ht="15.6" customHeight="1">
      <c r="A18" s="110" t="s">
        <v>191</v>
      </c>
      <c r="B18" s="293">
        <v>19146</v>
      </c>
      <c r="C18" s="293">
        <v>69399</v>
      </c>
      <c r="D18" s="293">
        <v>34434</v>
      </c>
      <c r="E18" s="293">
        <v>34965</v>
      </c>
      <c r="F18" s="293">
        <f t="shared" si="1"/>
        <v>786.03465851172268</v>
      </c>
      <c r="G18" s="309"/>
    </row>
    <row r="19" spans="1:7" ht="15.6" customHeight="1">
      <c r="A19" s="110" t="s">
        <v>49</v>
      </c>
      <c r="B19" s="293">
        <v>21087</v>
      </c>
      <c r="C19" s="293">
        <v>68413</v>
      </c>
      <c r="D19" s="293">
        <v>33822</v>
      </c>
      <c r="E19" s="293">
        <v>34591</v>
      </c>
      <c r="F19" s="293">
        <f t="shared" si="1"/>
        <v>774.86691584550908</v>
      </c>
      <c r="G19" s="309"/>
    </row>
    <row r="20" spans="1:7" ht="15.6" customHeight="1">
      <c r="A20" s="110" t="s">
        <v>192</v>
      </c>
      <c r="B20" s="293">
        <v>21374</v>
      </c>
      <c r="C20" s="293">
        <v>69152</v>
      </c>
      <c r="D20" s="293">
        <v>34203</v>
      </c>
      <c r="E20" s="293">
        <v>34949</v>
      </c>
      <c r="F20" s="293">
        <f t="shared" si="1"/>
        <v>783.23705968965908</v>
      </c>
      <c r="G20" s="309"/>
    </row>
    <row r="21" spans="1:7" ht="15.6" customHeight="1">
      <c r="A21" s="110" t="s">
        <v>195</v>
      </c>
      <c r="B21" s="293">
        <v>21851</v>
      </c>
      <c r="C21" s="293">
        <v>70391</v>
      </c>
      <c r="D21" s="293">
        <v>34919</v>
      </c>
      <c r="E21" s="293">
        <v>35472</v>
      </c>
      <c r="F21" s="293">
        <f t="shared" si="1"/>
        <v>797.27035904405932</v>
      </c>
      <c r="G21" s="309"/>
    </row>
    <row r="22" spans="1:7" ht="15.6" customHeight="1">
      <c r="A22" s="110" t="s">
        <v>197</v>
      </c>
      <c r="B22" s="293">
        <v>22330</v>
      </c>
      <c r="C22" s="293">
        <v>72058</v>
      </c>
      <c r="D22" s="293">
        <v>35948</v>
      </c>
      <c r="E22" s="293">
        <v>36110</v>
      </c>
      <c r="F22" s="293">
        <f t="shared" si="1"/>
        <v>816.15131951523381</v>
      </c>
      <c r="G22" s="309"/>
    </row>
    <row r="23" spans="1:7" ht="15.6" customHeight="1">
      <c r="A23" s="110" t="s">
        <v>198</v>
      </c>
      <c r="B23" s="293">
        <v>22583</v>
      </c>
      <c r="C23" s="293">
        <v>72750</v>
      </c>
      <c r="D23" s="293">
        <v>36240</v>
      </c>
      <c r="E23" s="293">
        <v>36510</v>
      </c>
      <c r="F23" s="293">
        <f t="shared" si="1"/>
        <v>823.98912674142025</v>
      </c>
      <c r="G23" s="309"/>
    </row>
    <row r="24" spans="1:7" ht="15.6" customHeight="1">
      <c r="A24" s="110" t="s">
        <v>200</v>
      </c>
      <c r="B24" s="293">
        <v>24680</v>
      </c>
      <c r="C24" s="293">
        <v>78846</v>
      </c>
      <c r="D24" s="293">
        <v>39195</v>
      </c>
      <c r="E24" s="293">
        <v>39651</v>
      </c>
      <c r="F24" s="293">
        <f t="shared" ref="F24:F50" si="2">SUM(C24/103.2)</f>
        <v>764.01162790697674</v>
      </c>
      <c r="G24" s="309" t="s">
        <v>272</v>
      </c>
    </row>
    <row r="25" spans="1:7" ht="15.6" customHeight="1">
      <c r="A25" s="110" t="s">
        <v>13</v>
      </c>
      <c r="B25" s="293">
        <v>24884</v>
      </c>
      <c r="C25" s="293">
        <v>79570</v>
      </c>
      <c r="D25" s="293">
        <v>39638</v>
      </c>
      <c r="E25" s="293">
        <v>39932</v>
      </c>
      <c r="F25" s="293">
        <f t="shared" si="2"/>
        <v>771.02713178294573</v>
      </c>
      <c r="G25" s="309"/>
    </row>
    <row r="26" spans="1:7" ht="15.6" customHeight="1">
      <c r="A26" s="110" t="s">
        <v>201</v>
      </c>
      <c r="B26" s="293">
        <v>25236</v>
      </c>
      <c r="C26" s="293">
        <v>79690</v>
      </c>
      <c r="D26" s="293">
        <v>39616</v>
      </c>
      <c r="E26" s="293">
        <v>40074</v>
      </c>
      <c r="F26" s="293">
        <f t="shared" si="2"/>
        <v>772.18992248062011</v>
      </c>
      <c r="G26" s="309"/>
    </row>
    <row r="27" spans="1:7" ht="15.6" customHeight="1">
      <c r="A27" s="110" t="s">
        <v>163</v>
      </c>
      <c r="B27" s="293">
        <v>25247</v>
      </c>
      <c r="C27" s="293">
        <v>79870</v>
      </c>
      <c r="D27" s="293">
        <v>39625</v>
      </c>
      <c r="E27" s="293">
        <v>40245</v>
      </c>
      <c r="F27" s="293">
        <f t="shared" si="2"/>
        <v>773.9341085271318</v>
      </c>
      <c r="G27" s="309"/>
    </row>
    <row r="28" spans="1:7" ht="15.6" customHeight="1">
      <c r="A28" s="110" t="s">
        <v>108</v>
      </c>
      <c r="B28" s="293">
        <v>25027</v>
      </c>
      <c r="C28" s="293">
        <v>79842</v>
      </c>
      <c r="D28" s="293">
        <v>39480</v>
      </c>
      <c r="E28" s="293">
        <v>40362</v>
      </c>
      <c r="F28" s="293">
        <f t="shared" si="2"/>
        <v>773.66279069767438</v>
      </c>
      <c r="G28" s="309"/>
    </row>
    <row r="29" spans="1:7" ht="15.6" customHeight="1">
      <c r="A29" s="110" t="s">
        <v>104</v>
      </c>
      <c r="B29" s="293">
        <v>24827</v>
      </c>
      <c r="C29" s="293">
        <v>79693</v>
      </c>
      <c r="D29" s="293">
        <v>39257</v>
      </c>
      <c r="E29" s="293">
        <v>40436</v>
      </c>
      <c r="F29" s="293">
        <f t="shared" si="2"/>
        <v>772.21899224806202</v>
      </c>
      <c r="G29" s="309"/>
    </row>
    <row r="30" spans="1:7" ht="15.6" customHeight="1">
      <c r="A30" s="110" t="s">
        <v>203</v>
      </c>
      <c r="B30" s="293">
        <v>24765</v>
      </c>
      <c r="C30" s="293">
        <v>79036</v>
      </c>
      <c r="D30" s="293">
        <v>38792</v>
      </c>
      <c r="E30" s="293">
        <v>40244</v>
      </c>
      <c r="F30" s="293">
        <f t="shared" si="2"/>
        <v>765.85271317829461</v>
      </c>
      <c r="G30" s="309"/>
    </row>
    <row r="31" spans="1:7" ht="15.6" customHeight="1">
      <c r="A31" s="110" t="s">
        <v>209</v>
      </c>
      <c r="B31" s="293">
        <v>24665</v>
      </c>
      <c r="C31" s="293">
        <v>79050</v>
      </c>
      <c r="D31" s="293">
        <v>38727</v>
      </c>
      <c r="E31" s="293">
        <v>40323</v>
      </c>
      <c r="F31" s="293">
        <f t="shared" si="2"/>
        <v>765.98837209302326</v>
      </c>
      <c r="G31" s="309"/>
    </row>
    <row r="32" spans="1:7" ht="15.6" customHeight="1">
      <c r="A32" s="110" t="s">
        <v>210</v>
      </c>
      <c r="B32" s="293">
        <v>24806</v>
      </c>
      <c r="C32" s="293">
        <v>78849</v>
      </c>
      <c r="D32" s="293">
        <v>38644</v>
      </c>
      <c r="E32" s="293">
        <v>40205</v>
      </c>
      <c r="F32" s="293">
        <f t="shared" si="2"/>
        <v>764.04069767441854</v>
      </c>
      <c r="G32" s="309"/>
    </row>
    <row r="33" spans="1:7" ht="15.6" customHeight="1">
      <c r="A33" s="110" t="s">
        <v>211</v>
      </c>
      <c r="B33" s="293">
        <v>24883</v>
      </c>
      <c r="C33" s="293">
        <v>78719</v>
      </c>
      <c r="D33" s="293">
        <v>38513</v>
      </c>
      <c r="E33" s="293">
        <v>40206</v>
      </c>
      <c r="F33" s="293">
        <f t="shared" si="2"/>
        <v>762.78100775193798</v>
      </c>
      <c r="G33" s="309"/>
    </row>
    <row r="34" spans="1:7" ht="15.6" customHeight="1">
      <c r="A34" s="110" t="s">
        <v>14</v>
      </c>
      <c r="B34" s="293">
        <v>24859</v>
      </c>
      <c r="C34" s="293">
        <v>78350</v>
      </c>
      <c r="D34" s="293">
        <v>38299</v>
      </c>
      <c r="E34" s="293">
        <v>40051</v>
      </c>
      <c r="F34" s="293">
        <f t="shared" si="2"/>
        <v>759.2054263565891</v>
      </c>
      <c r="G34" s="309"/>
    </row>
    <row r="35" spans="1:7" ht="15.6" customHeight="1">
      <c r="A35" s="110" t="s">
        <v>194</v>
      </c>
      <c r="B35" s="293">
        <v>24794</v>
      </c>
      <c r="C35" s="293">
        <v>78142</v>
      </c>
      <c r="D35" s="293">
        <v>38116</v>
      </c>
      <c r="E35" s="293">
        <v>40026</v>
      </c>
      <c r="F35" s="293">
        <f t="shared" si="2"/>
        <v>757.18992248062011</v>
      </c>
      <c r="G35" s="309"/>
    </row>
    <row r="36" spans="1:7" ht="15.6" customHeight="1">
      <c r="A36" s="110" t="s">
        <v>212</v>
      </c>
      <c r="B36" s="293">
        <v>24641</v>
      </c>
      <c r="C36" s="293">
        <v>77547</v>
      </c>
      <c r="D36" s="293">
        <v>37803</v>
      </c>
      <c r="E36" s="293">
        <v>39744</v>
      </c>
      <c r="F36" s="293">
        <f t="shared" si="2"/>
        <v>751.42441860465112</v>
      </c>
      <c r="G36" s="309"/>
    </row>
    <row r="37" spans="1:7" ht="15.6" customHeight="1">
      <c r="A37" s="110" t="s">
        <v>213</v>
      </c>
      <c r="B37" s="293">
        <v>24625</v>
      </c>
      <c r="C37" s="293">
        <v>76848</v>
      </c>
      <c r="D37" s="293">
        <v>37354</v>
      </c>
      <c r="E37" s="293">
        <v>39494</v>
      </c>
      <c r="F37" s="293">
        <f t="shared" si="2"/>
        <v>744.65116279069764</v>
      </c>
      <c r="G37" s="309"/>
    </row>
    <row r="38" spans="1:7" ht="15.6" customHeight="1">
      <c r="A38" s="110" t="s">
        <v>214</v>
      </c>
      <c r="B38" s="293">
        <v>24529</v>
      </c>
      <c r="C38" s="293">
        <v>75957</v>
      </c>
      <c r="D38" s="293">
        <v>36834</v>
      </c>
      <c r="E38" s="293">
        <v>39123</v>
      </c>
      <c r="F38" s="293">
        <f t="shared" si="2"/>
        <v>736.01744186046506</v>
      </c>
      <c r="G38" s="309"/>
    </row>
    <row r="39" spans="1:7" ht="15.6" customHeight="1">
      <c r="A39" s="110" t="s">
        <v>216</v>
      </c>
      <c r="B39" s="293">
        <v>24491</v>
      </c>
      <c r="C39" s="293">
        <v>75322</v>
      </c>
      <c r="D39" s="293">
        <v>36501</v>
      </c>
      <c r="E39" s="293">
        <v>38821</v>
      </c>
      <c r="F39" s="293">
        <f t="shared" si="2"/>
        <v>729.86434108527135</v>
      </c>
      <c r="G39" s="309"/>
    </row>
    <row r="40" spans="1:7" ht="15.95" customHeight="1">
      <c r="A40" s="117" t="s">
        <v>219</v>
      </c>
      <c r="B40" s="294">
        <v>24537</v>
      </c>
      <c r="C40" s="294">
        <v>74743</v>
      </c>
      <c r="D40" s="294">
        <v>36216</v>
      </c>
      <c r="E40" s="294">
        <v>38527</v>
      </c>
      <c r="F40" s="302">
        <f t="shared" si="2"/>
        <v>724.25387596899225</v>
      </c>
      <c r="G40" s="310"/>
    </row>
    <row r="41" spans="1:7" ht="15.95" customHeight="1">
      <c r="A41" s="117" t="s">
        <v>221</v>
      </c>
      <c r="B41" s="295">
        <v>24711</v>
      </c>
      <c r="C41" s="295">
        <v>74445</v>
      </c>
      <c r="D41" s="295">
        <v>36081</v>
      </c>
      <c r="E41" s="295">
        <v>38364</v>
      </c>
      <c r="F41" s="293">
        <f t="shared" si="2"/>
        <v>721.36627906976742</v>
      </c>
      <c r="G41" s="309"/>
    </row>
    <row r="42" spans="1:7" ht="15.95" customHeight="1">
      <c r="A42" s="117" t="s">
        <v>222</v>
      </c>
      <c r="B42" s="295">
        <v>24900</v>
      </c>
      <c r="C42" s="295">
        <v>73902</v>
      </c>
      <c r="D42" s="295">
        <v>35809</v>
      </c>
      <c r="E42" s="295">
        <v>38093</v>
      </c>
      <c r="F42" s="293">
        <f t="shared" si="2"/>
        <v>716.10465116279067</v>
      </c>
      <c r="G42" s="309"/>
    </row>
    <row r="43" spans="1:7" ht="15.95" customHeight="1">
      <c r="A43" s="117" t="s">
        <v>227</v>
      </c>
      <c r="B43" s="295">
        <v>25047</v>
      </c>
      <c r="C43" s="295">
        <v>73392</v>
      </c>
      <c r="D43" s="295">
        <v>35538</v>
      </c>
      <c r="E43" s="295">
        <v>37854</v>
      </c>
      <c r="F43" s="293">
        <f t="shared" si="2"/>
        <v>711.16279069767438</v>
      </c>
      <c r="G43" s="309"/>
    </row>
    <row r="44" spans="1:7" ht="15.95" customHeight="1">
      <c r="A44" s="117" t="s">
        <v>121</v>
      </c>
      <c r="B44" s="295">
        <v>25281</v>
      </c>
      <c r="C44" s="295">
        <v>73143</v>
      </c>
      <c r="D44" s="295">
        <v>35425</v>
      </c>
      <c r="E44" s="295">
        <v>37718</v>
      </c>
      <c r="F44" s="293">
        <f t="shared" si="2"/>
        <v>708.75</v>
      </c>
      <c r="G44" s="309"/>
    </row>
    <row r="45" spans="1:7" ht="15.95" customHeight="1">
      <c r="A45" s="117" t="s">
        <v>228</v>
      </c>
      <c r="B45" s="295">
        <v>25398</v>
      </c>
      <c r="C45" s="295">
        <v>72771</v>
      </c>
      <c r="D45" s="295">
        <v>37718</v>
      </c>
      <c r="E45" s="295">
        <v>37563</v>
      </c>
      <c r="F45" s="293">
        <f t="shared" si="2"/>
        <v>705.14534883720933</v>
      </c>
      <c r="G45" s="309"/>
    </row>
    <row r="46" spans="1:7" ht="15.95" customHeight="1">
      <c r="A46" s="117" t="s">
        <v>168</v>
      </c>
      <c r="B46" s="295">
        <v>25658</v>
      </c>
      <c r="C46" s="295">
        <v>72591</v>
      </c>
      <c r="D46" s="295">
        <v>35095</v>
      </c>
      <c r="E46" s="295">
        <v>37496</v>
      </c>
      <c r="F46" s="293">
        <f t="shared" si="2"/>
        <v>703.40116279069764</v>
      </c>
      <c r="G46" s="309"/>
    </row>
    <row r="47" spans="1:7" ht="15.95" customHeight="1">
      <c r="A47" s="117" t="s">
        <v>231</v>
      </c>
      <c r="B47" s="295">
        <v>25887</v>
      </c>
      <c r="C47" s="295">
        <v>72500</v>
      </c>
      <c r="D47" s="295">
        <v>35069</v>
      </c>
      <c r="E47" s="295">
        <v>37431</v>
      </c>
      <c r="F47" s="293">
        <f t="shared" si="2"/>
        <v>702.51937984496124</v>
      </c>
      <c r="G47" s="309"/>
    </row>
    <row r="48" spans="1:7" ht="15.95" customHeight="1">
      <c r="A48" s="117" t="s">
        <v>232</v>
      </c>
      <c r="B48" s="295">
        <v>26031</v>
      </c>
      <c r="C48" s="295">
        <v>72243</v>
      </c>
      <c r="D48" s="295">
        <v>34893</v>
      </c>
      <c r="E48" s="295">
        <v>37350</v>
      </c>
      <c r="F48" s="293">
        <f t="shared" si="2"/>
        <v>700.0290697674418</v>
      </c>
      <c r="G48" s="309"/>
    </row>
    <row r="49" spans="1:7" ht="15.95" customHeight="1">
      <c r="A49" s="117" t="s">
        <v>131</v>
      </c>
      <c r="B49" s="295">
        <v>26192</v>
      </c>
      <c r="C49" s="295">
        <v>71924</v>
      </c>
      <c r="D49" s="295">
        <v>34805</v>
      </c>
      <c r="E49" s="295">
        <v>37119</v>
      </c>
      <c r="F49" s="293">
        <f t="shared" si="2"/>
        <v>696.93798449612405</v>
      </c>
      <c r="G49" s="309"/>
    </row>
    <row r="50" spans="1:7" ht="15.95" customHeight="1">
      <c r="A50" s="117" t="s">
        <v>134</v>
      </c>
      <c r="B50" s="295">
        <v>26344</v>
      </c>
      <c r="C50" s="295">
        <v>71564</v>
      </c>
      <c r="D50" s="295">
        <v>34608</v>
      </c>
      <c r="E50" s="295">
        <v>36956</v>
      </c>
      <c r="F50" s="293">
        <f t="shared" si="2"/>
        <v>693.44961240310079</v>
      </c>
      <c r="G50" s="309"/>
    </row>
    <row r="51" spans="1:7" ht="15.95" customHeight="1">
      <c r="A51" s="117" t="s">
        <v>234</v>
      </c>
      <c r="B51" s="295">
        <v>26397</v>
      </c>
      <c r="C51" s="295">
        <v>71013</v>
      </c>
      <c r="D51" s="295">
        <v>34299</v>
      </c>
      <c r="E51" s="295">
        <v>36714</v>
      </c>
      <c r="F51" s="295">
        <f>SUM(C51/103.56)</f>
        <v>685.71842410196984</v>
      </c>
      <c r="G51" s="309"/>
    </row>
    <row r="52" spans="1:7" ht="15.95" customHeight="1">
      <c r="A52" s="117" t="s">
        <v>235</v>
      </c>
      <c r="B52" s="295">
        <v>26550</v>
      </c>
      <c r="C52" s="295">
        <v>70568</v>
      </c>
      <c r="D52" s="295">
        <v>34063</v>
      </c>
      <c r="E52" s="295">
        <v>36505</v>
      </c>
      <c r="F52" s="295">
        <f>SUM(C52/103.58)</f>
        <v>681.28982429040354</v>
      </c>
      <c r="G52" s="309"/>
    </row>
    <row r="53" spans="1:7" ht="15.95" customHeight="1">
      <c r="A53" s="117" t="s">
        <v>239</v>
      </c>
      <c r="B53" s="295">
        <v>26700</v>
      </c>
      <c r="C53" s="295">
        <v>70009</v>
      </c>
      <c r="D53" s="295">
        <v>33799</v>
      </c>
      <c r="E53" s="295">
        <v>36210</v>
      </c>
      <c r="F53" s="295">
        <f>SUM(C53/103.6)</f>
        <v>675.76254826254831</v>
      </c>
      <c r="G53" s="309"/>
    </row>
    <row r="54" spans="1:7" ht="15.95" customHeight="1">
      <c r="A54" s="117" t="s">
        <v>52</v>
      </c>
      <c r="B54" s="295">
        <v>26833</v>
      </c>
      <c r="C54" s="295">
        <v>69396</v>
      </c>
      <c r="D54" s="295">
        <v>33556</v>
      </c>
      <c r="E54" s="295">
        <v>35840</v>
      </c>
      <c r="F54" s="295">
        <f>SUM(C54/103.61)</f>
        <v>669.78090917865075</v>
      </c>
      <c r="G54" s="309"/>
    </row>
    <row r="55" spans="1:7" ht="15.95" customHeight="1">
      <c r="A55" s="117" t="s">
        <v>242</v>
      </c>
      <c r="B55" s="295">
        <v>26944</v>
      </c>
      <c r="C55" s="295">
        <v>68823</v>
      </c>
      <c r="D55" s="295">
        <v>33334</v>
      </c>
      <c r="E55" s="295">
        <v>35489</v>
      </c>
      <c r="F55" s="295">
        <f>SUM(C55/103.61)</f>
        <v>664.25055496573691</v>
      </c>
      <c r="G55" s="309"/>
    </row>
    <row r="56" spans="1:7" ht="15.95" customHeight="1">
      <c r="A56" s="117" t="s">
        <v>244</v>
      </c>
      <c r="B56" s="295">
        <v>27129</v>
      </c>
      <c r="C56" s="295">
        <v>68063</v>
      </c>
      <c r="D56" s="295">
        <v>32973</v>
      </c>
      <c r="E56" s="295">
        <v>35090</v>
      </c>
      <c r="F56" s="295">
        <f>SUM(C56/103.61)</f>
        <v>656.91535566065056</v>
      </c>
      <c r="G56" s="309"/>
    </row>
    <row r="57" spans="1:7" ht="15.95" customHeight="1">
      <c r="A57" s="117" t="s">
        <v>245</v>
      </c>
      <c r="B57" s="295">
        <v>27292</v>
      </c>
      <c r="C57" s="295">
        <v>67434</v>
      </c>
      <c r="D57" s="295">
        <v>32705</v>
      </c>
      <c r="E57" s="295">
        <v>34729</v>
      </c>
      <c r="F57" s="295">
        <f t="shared" ref="F57:F63" si="3">SUM(C57/103.63)</f>
        <v>650.71890379233821</v>
      </c>
      <c r="G57" s="309"/>
    </row>
    <row r="58" spans="1:7" ht="15.95" customHeight="1">
      <c r="A58" s="117" t="s">
        <v>247</v>
      </c>
      <c r="B58" s="295">
        <v>27513</v>
      </c>
      <c r="C58" s="295">
        <v>66908</v>
      </c>
      <c r="D58" s="295">
        <v>32472</v>
      </c>
      <c r="E58" s="295">
        <v>34436</v>
      </c>
      <c r="F58" s="295">
        <f t="shared" si="3"/>
        <v>645.64315352697099</v>
      </c>
      <c r="G58" s="309"/>
    </row>
    <row r="59" spans="1:7" ht="15.95" customHeight="1">
      <c r="A59" s="117" t="s">
        <v>249</v>
      </c>
      <c r="B59" s="295">
        <v>27754</v>
      </c>
      <c r="C59" s="295">
        <v>66424</v>
      </c>
      <c r="D59" s="295">
        <v>32336</v>
      </c>
      <c r="E59" s="295">
        <v>34088</v>
      </c>
      <c r="F59" s="295">
        <f t="shared" si="3"/>
        <v>640.97269130560653</v>
      </c>
      <c r="G59" s="309"/>
    </row>
    <row r="60" spans="1:7" ht="15.95" customHeight="1">
      <c r="A60" s="117" t="s">
        <v>250</v>
      </c>
      <c r="B60" s="295">
        <v>27882</v>
      </c>
      <c r="C60" s="295">
        <v>65796</v>
      </c>
      <c r="D60" s="295">
        <v>32057</v>
      </c>
      <c r="E60" s="295">
        <v>33739</v>
      </c>
      <c r="F60" s="295">
        <f t="shared" si="3"/>
        <v>634.91267007623276</v>
      </c>
      <c r="G60" s="309"/>
    </row>
    <row r="61" spans="1:7" ht="15.95" customHeight="1">
      <c r="A61" s="117" t="s">
        <v>252</v>
      </c>
      <c r="B61" s="295">
        <v>27895</v>
      </c>
      <c r="C61" s="295">
        <v>65004</v>
      </c>
      <c r="D61" s="295">
        <v>31713</v>
      </c>
      <c r="E61" s="295">
        <v>33291</v>
      </c>
      <c r="F61" s="295">
        <f t="shared" si="3"/>
        <v>627.27009553218181</v>
      </c>
      <c r="G61" s="309"/>
    </row>
    <row r="62" spans="1:7" ht="15.95" customHeight="1">
      <c r="A62" s="117" t="s">
        <v>233</v>
      </c>
      <c r="B62" s="295">
        <v>27867</v>
      </c>
      <c r="C62" s="295">
        <v>64288</v>
      </c>
      <c r="D62" s="295">
        <v>31311</v>
      </c>
      <c r="E62" s="295">
        <v>32977</v>
      </c>
      <c r="F62" s="295">
        <f t="shared" si="3"/>
        <v>620.36089935346911</v>
      </c>
      <c r="G62" s="309"/>
    </row>
    <row r="63" spans="1:7" ht="15.95" customHeight="1">
      <c r="A63" s="117" t="s">
        <v>254</v>
      </c>
      <c r="B63" s="296">
        <v>28123</v>
      </c>
      <c r="C63" s="296">
        <v>64100</v>
      </c>
      <c r="D63" s="296">
        <v>31188</v>
      </c>
      <c r="E63" s="296">
        <v>32912</v>
      </c>
      <c r="F63" s="295">
        <f t="shared" si="3"/>
        <v>618.54675287079033</v>
      </c>
      <c r="G63" s="311"/>
    </row>
    <row r="64" spans="1:7" ht="15.95" customHeight="1">
      <c r="A64" s="110" t="s">
        <v>223</v>
      </c>
      <c r="B64" s="296">
        <v>27984</v>
      </c>
      <c r="C64" s="296">
        <v>63246</v>
      </c>
      <c r="D64" s="296">
        <v>30711</v>
      </c>
      <c r="E64" s="296">
        <v>32535</v>
      </c>
      <c r="F64" s="296">
        <v>610.30589597606877</v>
      </c>
      <c r="G64" s="311"/>
    </row>
    <row r="65" spans="1:7" s="178" customFormat="1" ht="15.95" customHeight="1">
      <c r="A65" s="110" t="s">
        <v>312</v>
      </c>
      <c r="B65" s="296">
        <v>27945</v>
      </c>
      <c r="C65" s="296">
        <v>62474</v>
      </c>
      <c r="D65" s="296">
        <v>30324</v>
      </c>
      <c r="E65" s="296">
        <v>32150</v>
      </c>
      <c r="F65" s="295">
        <f>SUM(C65/103.58)</f>
        <v>603.14732573855963</v>
      </c>
      <c r="G65" s="311"/>
    </row>
    <row r="66" spans="1:7" s="178" customFormat="1" ht="15.95" customHeight="1">
      <c r="A66" s="112" t="s">
        <v>313</v>
      </c>
      <c r="B66" s="296">
        <v>27846</v>
      </c>
      <c r="C66" s="296">
        <v>61681</v>
      </c>
      <c r="D66" s="296">
        <v>29981</v>
      </c>
      <c r="E66" s="296">
        <v>31700</v>
      </c>
      <c r="F66" s="296">
        <f>SUM(C66/103.58)</f>
        <v>595.49140760764624</v>
      </c>
      <c r="G66" s="311"/>
    </row>
    <row r="67" spans="1:7" s="178" customFormat="1" ht="15.95" customHeight="1">
      <c r="A67" s="110" t="s">
        <v>286</v>
      </c>
      <c r="B67" s="295">
        <v>27827</v>
      </c>
      <c r="C67" s="295">
        <f>D67+E67</f>
        <v>60930</v>
      </c>
      <c r="D67" s="295">
        <v>29688</v>
      </c>
      <c r="E67" s="295">
        <v>31242</v>
      </c>
      <c r="F67" s="296">
        <f>SUM(C67/103.58)</f>
        <v>588.24097316084192</v>
      </c>
      <c r="G67" s="311"/>
    </row>
    <row r="68" spans="1:7" s="178" customFormat="1" ht="15.95" customHeight="1">
      <c r="A68" s="112" t="s">
        <v>50</v>
      </c>
      <c r="B68" s="296">
        <v>27727</v>
      </c>
      <c r="C68" s="296">
        <f>D68+E68</f>
        <v>60079</v>
      </c>
      <c r="D68" s="296">
        <v>29291</v>
      </c>
      <c r="E68" s="296">
        <v>30788</v>
      </c>
      <c r="F68" s="296">
        <f>SUM(C68/103.58)</f>
        <v>580.02510137092099</v>
      </c>
      <c r="G68" s="311"/>
    </row>
    <row r="69" spans="1:7" s="178" customFormat="1" ht="15.95" customHeight="1">
      <c r="A69" s="112" t="s">
        <v>226</v>
      </c>
      <c r="B69" s="296">
        <v>27634</v>
      </c>
      <c r="C69" s="296">
        <v>59328</v>
      </c>
      <c r="D69" s="296">
        <v>28931</v>
      </c>
      <c r="E69" s="296">
        <v>30397</v>
      </c>
      <c r="F69" s="296">
        <v>572.77466692411667</v>
      </c>
      <c r="G69" s="311"/>
    </row>
    <row r="70" spans="1:7" s="178" customFormat="1" ht="15.95" customHeight="1">
      <c r="A70" s="112" t="s">
        <v>151</v>
      </c>
      <c r="B70" s="296">
        <v>27594</v>
      </c>
      <c r="C70" s="296">
        <f>D70+E70</f>
        <v>58558</v>
      </c>
      <c r="D70" s="296">
        <v>28578</v>
      </c>
      <c r="E70" s="296">
        <v>29980</v>
      </c>
      <c r="F70" s="296">
        <f>SUM(C70/103.58)</f>
        <v>565.34079938212005</v>
      </c>
      <c r="G70" s="311"/>
    </row>
    <row r="71" spans="1:7" s="178" customFormat="1" ht="15.95" customHeight="1">
      <c r="A71" s="112" t="s">
        <v>336</v>
      </c>
      <c r="B71" s="296">
        <v>27449</v>
      </c>
      <c r="C71" s="296">
        <f>D71+E71</f>
        <v>57579</v>
      </c>
      <c r="D71" s="296">
        <v>28088</v>
      </c>
      <c r="E71" s="296">
        <v>29491</v>
      </c>
      <c r="F71" s="296">
        <f>SUM(C71/103.58)</f>
        <v>555.88916779301019</v>
      </c>
      <c r="G71" s="311"/>
    </row>
    <row r="72" spans="1:7" s="178" customFormat="1" ht="15.95" customHeight="1">
      <c r="A72" s="112" t="s">
        <v>338</v>
      </c>
      <c r="B72" s="296">
        <v>27198</v>
      </c>
      <c r="C72" s="296">
        <f>D72+E72</f>
        <v>56485</v>
      </c>
      <c r="D72" s="296">
        <v>27517</v>
      </c>
      <c r="E72" s="296">
        <v>28968</v>
      </c>
      <c r="F72" s="296">
        <f>SUM(C72/103.58)</f>
        <v>545.32728325931646</v>
      </c>
      <c r="G72" s="311"/>
    </row>
    <row r="73" spans="1:7" s="178" customFormat="1" ht="15.95" customHeight="1">
      <c r="A73" s="112" t="s">
        <v>58</v>
      </c>
      <c r="B73" s="296">
        <v>27016</v>
      </c>
      <c r="C73" s="296">
        <v>55486</v>
      </c>
      <c r="D73" s="296">
        <v>27055</v>
      </c>
      <c r="E73" s="296">
        <v>28431</v>
      </c>
      <c r="F73" s="296">
        <v>535.68256420158332</v>
      </c>
      <c r="G73" s="311"/>
    </row>
    <row r="74" spans="1:7" s="178" customFormat="1" ht="15.95" customHeight="1">
      <c r="A74" s="288" t="s">
        <v>284</v>
      </c>
      <c r="B74" s="296">
        <v>26959</v>
      </c>
      <c r="C74" s="296">
        <v>54626</v>
      </c>
      <c r="D74" s="296">
        <v>26643</v>
      </c>
      <c r="E74" s="296">
        <v>27983</v>
      </c>
      <c r="F74" s="296">
        <f>SUM(C74/103.58)</f>
        <v>527.37980305078202</v>
      </c>
      <c r="G74" s="311"/>
    </row>
    <row r="75" spans="1:7" ht="15.95" customHeight="1">
      <c r="A75" s="289" t="s">
        <v>193</v>
      </c>
      <c r="B75" s="297">
        <v>26927</v>
      </c>
      <c r="C75" s="297">
        <v>53732</v>
      </c>
      <c r="D75" s="297">
        <v>26231</v>
      </c>
      <c r="E75" s="297">
        <v>27501</v>
      </c>
      <c r="F75" s="297">
        <v>518.74879320332116</v>
      </c>
      <c r="G75" s="312"/>
    </row>
    <row r="76" spans="1:7" ht="15.95" customHeight="1">
      <c r="A76" s="290"/>
      <c r="B76" s="298"/>
      <c r="C76" s="298"/>
      <c r="D76" s="298"/>
      <c r="E76" s="298"/>
      <c r="F76" s="298"/>
      <c r="G76" s="313" t="s">
        <v>282</v>
      </c>
    </row>
    <row r="77" spans="1:7" ht="15.95" customHeight="1">
      <c r="A77" s="209" t="s">
        <v>280</v>
      </c>
      <c r="B77" s="299" t="s">
        <v>199</v>
      </c>
      <c r="C77" s="299"/>
      <c r="D77" s="299"/>
      <c r="E77" s="299"/>
      <c r="F77" s="299"/>
      <c r="G77" s="299"/>
    </row>
    <row r="78" spans="1:7" ht="15.95" customHeight="1"/>
    <row r="79" spans="1:7" ht="15.95" customHeight="1"/>
    <row r="80" spans="1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</sheetData>
  <mergeCells count="7">
    <mergeCell ref="A1:G1"/>
    <mergeCell ref="A2:B2"/>
    <mergeCell ref="C3:E3"/>
    <mergeCell ref="A3:A4"/>
    <mergeCell ref="B3:B4"/>
    <mergeCell ref="F3:F4"/>
    <mergeCell ref="G3:G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19"/>
  <sheetViews>
    <sheetView zoomScaleSheetLayoutView="100" workbookViewId="0">
      <selection activeCell="A18" sqref="A18:P18"/>
    </sheetView>
  </sheetViews>
  <sheetFormatPr defaultRowHeight="13.5"/>
  <cols>
    <col min="1" max="1" width="15.625" style="151" customWidth="1"/>
    <col min="2" max="8" width="8.5" customWidth="1"/>
    <col min="9" max="9" width="8.5" style="151" customWidth="1"/>
    <col min="10" max="15" width="8.5" customWidth="1"/>
    <col min="17" max="17" width="9" customWidth="1"/>
    <col min="18" max="19" width="0.375" customWidth="1"/>
    <col min="20" max="20" width="9" customWidth="1"/>
    <col min="21" max="21" width="0.25" customWidth="1"/>
    <col min="22" max="22" width="0.125" customWidth="1"/>
  </cols>
  <sheetData>
    <row r="1" spans="1:16" ht="19.5" customHeight="1">
      <c r="A1" s="290"/>
      <c r="I1" s="290"/>
    </row>
    <row r="2" spans="1:16" ht="19.5" customHeight="1">
      <c r="A2" s="314" t="s">
        <v>335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</row>
    <row r="3" spans="1:16" ht="19.5" customHeight="1">
      <c r="A3" s="315" t="s">
        <v>273</v>
      </c>
      <c r="B3" s="325"/>
      <c r="C3" s="325"/>
      <c r="D3" s="325"/>
      <c r="E3" s="346"/>
      <c r="F3" s="315"/>
      <c r="G3" s="315"/>
      <c r="H3" s="315"/>
      <c r="I3" s="290"/>
      <c r="M3" s="368" t="s">
        <v>118</v>
      </c>
      <c r="N3" s="368"/>
      <c r="O3" s="368"/>
      <c r="P3" s="368"/>
    </row>
    <row r="4" spans="1:16" ht="21" customHeight="1">
      <c r="A4" s="316" t="s">
        <v>165</v>
      </c>
      <c r="B4" s="326" t="s">
        <v>174</v>
      </c>
      <c r="C4" s="335"/>
      <c r="D4" s="335"/>
      <c r="E4" s="335"/>
      <c r="F4" s="335"/>
      <c r="G4" s="335"/>
      <c r="H4" s="335"/>
      <c r="I4" s="356" t="s">
        <v>45</v>
      </c>
      <c r="J4" s="335"/>
      <c r="K4" s="335"/>
      <c r="L4" s="335"/>
      <c r="M4" s="335"/>
      <c r="N4" s="335"/>
      <c r="O4" s="371"/>
      <c r="P4" s="375" t="s">
        <v>258</v>
      </c>
    </row>
    <row r="5" spans="1:16" ht="21" customHeight="1">
      <c r="A5" s="317"/>
      <c r="B5" s="327" t="s">
        <v>105</v>
      </c>
      <c r="C5" s="336"/>
      <c r="D5" s="345"/>
      <c r="E5" s="347" t="s">
        <v>115</v>
      </c>
      <c r="F5" s="336"/>
      <c r="G5" s="345"/>
      <c r="H5" s="350" t="s">
        <v>274</v>
      </c>
      <c r="I5" s="357" t="s">
        <v>329</v>
      </c>
      <c r="J5" s="363"/>
      <c r="K5" s="365"/>
      <c r="L5" s="357" t="s">
        <v>202</v>
      </c>
      <c r="M5" s="363"/>
      <c r="N5" s="365"/>
      <c r="O5" s="372" t="s">
        <v>274</v>
      </c>
      <c r="P5" s="376"/>
    </row>
    <row r="6" spans="1:16" ht="21" customHeight="1">
      <c r="A6" s="318"/>
      <c r="B6" s="328" t="s">
        <v>206</v>
      </c>
      <c r="C6" s="337" t="s">
        <v>158</v>
      </c>
      <c r="D6" s="337" t="s">
        <v>54</v>
      </c>
      <c r="E6" s="348" t="s">
        <v>206</v>
      </c>
      <c r="F6" s="337" t="s">
        <v>158</v>
      </c>
      <c r="G6" s="337" t="s">
        <v>54</v>
      </c>
      <c r="H6" s="351"/>
      <c r="I6" s="358" t="s">
        <v>206</v>
      </c>
      <c r="J6" s="364" t="s">
        <v>207</v>
      </c>
      <c r="K6" s="364" t="s">
        <v>328</v>
      </c>
      <c r="L6" s="366" t="s">
        <v>206</v>
      </c>
      <c r="M6" s="369" t="s">
        <v>207</v>
      </c>
      <c r="N6" s="370" t="s">
        <v>328</v>
      </c>
      <c r="O6" s="373"/>
      <c r="P6" s="377"/>
    </row>
    <row r="7" spans="1:16" ht="21" customHeight="1">
      <c r="A7" s="319" t="s">
        <v>117</v>
      </c>
      <c r="B7" s="329">
        <v>362</v>
      </c>
      <c r="C7" s="338">
        <v>183</v>
      </c>
      <c r="D7" s="338">
        <v>179</v>
      </c>
      <c r="E7" s="338">
        <v>847</v>
      </c>
      <c r="F7" s="338">
        <v>443</v>
      </c>
      <c r="G7" s="338">
        <v>404</v>
      </c>
      <c r="H7" s="352">
        <v>-485</v>
      </c>
      <c r="I7" s="359">
        <v>1447</v>
      </c>
      <c r="J7" s="359">
        <v>794</v>
      </c>
      <c r="K7" s="359">
        <v>653</v>
      </c>
      <c r="L7" s="367">
        <v>1771</v>
      </c>
      <c r="M7" s="367">
        <v>1050</v>
      </c>
      <c r="N7" s="367">
        <v>721</v>
      </c>
      <c r="O7" s="374">
        <v>-324</v>
      </c>
      <c r="P7" s="378">
        <f>H7+O7</f>
        <v>-809</v>
      </c>
    </row>
    <row r="8" spans="1:16" ht="21" customHeight="1">
      <c r="A8" s="319">
        <v>26</v>
      </c>
      <c r="B8" s="329">
        <v>421</v>
      </c>
      <c r="C8" s="338">
        <v>223</v>
      </c>
      <c r="D8" s="338">
        <v>198</v>
      </c>
      <c r="E8" s="338">
        <v>818</v>
      </c>
      <c r="F8" s="338">
        <v>402</v>
      </c>
      <c r="G8" s="338">
        <v>416</v>
      </c>
      <c r="H8" s="352">
        <v>-397</v>
      </c>
      <c r="I8" s="359">
        <v>1489</v>
      </c>
      <c r="J8" s="359">
        <v>818</v>
      </c>
      <c r="K8" s="359">
        <v>671</v>
      </c>
      <c r="L8" s="367">
        <v>1771</v>
      </c>
      <c r="M8" s="367">
        <v>1052</v>
      </c>
      <c r="N8" s="367">
        <v>719</v>
      </c>
      <c r="O8" s="359">
        <v>-282</v>
      </c>
      <c r="P8" s="378">
        <f>H8+O8</f>
        <v>-679</v>
      </c>
    </row>
    <row r="9" spans="1:16" ht="21" customHeight="1">
      <c r="A9" s="319">
        <v>27</v>
      </c>
      <c r="B9" s="329">
        <v>398</v>
      </c>
      <c r="C9" s="338">
        <v>206</v>
      </c>
      <c r="D9" s="338">
        <v>192</v>
      </c>
      <c r="E9" s="338">
        <v>875</v>
      </c>
      <c r="F9" s="338">
        <v>432</v>
      </c>
      <c r="G9" s="338">
        <v>443</v>
      </c>
      <c r="H9" s="352">
        <v>-477</v>
      </c>
      <c r="I9" s="360">
        <v>1489</v>
      </c>
      <c r="J9" s="360">
        <v>811</v>
      </c>
      <c r="K9" s="360">
        <v>678</v>
      </c>
      <c r="L9" s="367">
        <v>1761</v>
      </c>
      <c r="M9" s="367">
        <v>1004</v>
      </c>
      <c r="N9" s="367">
        <v>757</v>
      </c>
      <c r="O9" s="360">
        <v>-272</v>
      </c>
      <c r="P9" s="379">
        <f>H9+O9</f>
        <v>-749</v>
      </c>
    </row>
    <row r="10" spans="1:16" ht="21" customHeight="1">
      <c r="A10" s="319">
        <v>28</v>
      </c>
      <c r="B10" s="330">
        <v>353</v>
      </c>
      <c r="C10" s="339">
        <v>191</v>
      </c>
      <c r="D10" s="339">
        <v>162</v>
      </c>
      <c r="E10" s="339">
        <v>909</v>
      </c>
      <c r="F10" s="339">
        <v>441</v>
      </c>
      <c r="G10" s="339">
        <v>468</v>
      </c>
      <c r="H10" s="353">
        <v>-556</v>
      </c>
      <c r="I10" s="340">
        <v>1514</v>
      </c>
      <c r="J10" s="340">
        <v>797</v>
      </c>
      <c r="K10" s="340">
        <v>717</v>
      </c>
      <c r="L10" s="340">
        <v>1708</v>
      </c>
      <c r="M10" s="340">
        <v>976</v>
      </c>
      <c r="N10" s="340">
        <v>732</v>
      </c>
      <c r="O10" s="352">
        <v>-194</v>
      </c>
      <c r="P10" s="380">
        <f>H10+O10</f>
        <v>-750</v>
      </c>
    </row>
    <row r="11" spans="1:16" ht="21" customHeight="1">
      <c r="A11" s="319">
        <v>29</v>
      </c>
      <c r="B11" s="331">
        <v>354</v>
      </c>
      <c r="C11" s="340">
        <v>190</v>
      </c>
      <c r="D11" s="340">
        <v>164</v>
      </c>
      <c r="E11" s="340">
        <v>818</v>
      </c>
      <c r="F11" s="340">
        <v>412</v>
      </c>
      <c r="G11" s="340">
        <v>406</v>
      </c>
      <c r="H11" s="352">
        <v>-464</v>
      </c>
      <c r="I11" s="340">
        <v>1417</v>
      </c>
      <c r="J11" s="340">
        <v>746</v>
      </c>
      <c r="K11" s="340">
        <v>671</v>
      </c>
      <c r="L11" s="340">
        <v>1773</v>
      </c>
      <c r="M11" s="340">
        <v>984</v>
      </c>
      <c r="N11" s="340">
        <v>789</v>
      </c>
      <c r="O11" s="352">
        <v>-356</v>
      </c>
      <c r="P11" s="380">
        <f>H11+O11</f>
        <v>-820</v>
      </c>
    </row>
    <row r="12" spans="1:16" ht="21" customHeight="1">
      <c r="A12" s="320">
        <v>30</v>
      </c>
      <c r="B12" s="331">
        <v>329</v>
      </c>
      <c r="C12" s="341">
        <v>162</v>
      </c>
      <c r="D12" s="341">
        <v>167</v>
      </c>
      <c r="E12" s="341">
        <v>826</v>
      </c>
      <c r="F12" s="341">
        <v>408</v>
      </c>
      <c r="G12" s="341">
        <v>418</v>
      </c>
      <c r="H12" s="352">
        <v>-497</v>
      </c>
      <c r="I12" s="341">
        <v>1545</v>
      </c>
      <c r="J12" s="341">
        <v>804</v>
      </c>
      <c r="K12" s="341">
        <v>741</v>
      </c>
      <c r="L12" s="341">
        <v>1755</v>
      </c>
      <c r="M12" s="341">
        <v>987</v>
      </c>
      <c r="N12" s="341">
        <v>768</v>
      </c>
      <c r="O12" s="352">
        <v>-210</v>
      </c>
      <c r="P12" s="380">
        <v>-707</v>
      </c>
    </row>
    <row r="13" spans="1:16" ht="21" customHeight="1">
      <c r="A13" s="320" t="s">
        <v>302</v>
      </c>
      <c r="B13" s="331">
        <v>327</v>
      </c>
      <c r="C13" s="341">
        <v>172</v>
      </c>
      <c r="D13" s="341">
        <v>155</v>
      </c>
      <c r="E13" s="341">
        <v>869</v>
      </c>
      <c r="F13" s="341">
        <v>422</v>
      </c>
      <c r="G13" s="341">
        <v>447</v>
      </c>
      <c r="H13" s="352">
        <v>-542</v>
      </c>
      <c r="I13" s="341">
        <v>1672</v>
      </c>
      <c r="J13" s="341">
        <v>740</v>
      </c>
      <c r="K13" s="341">
        <v>932</v>
      </c>
      <c r="L13" s="341">
        <v>1861</v>
      </c>
      <c r="M13" s="341">
        <v>1036</v>
      </c>
      <c r="N13" s="341">
        <v>825</v>
      </c>
      <c r="O13" s="352">
        <v>-189</v>
      </c>
      <c r="P13" s="380">
        <f>H13+O13</f>
        <v>-731</v>
      </c>
    </row>
    <row r="14" spans="1:16" ht="21" customHeight="1">
      <c r="A14" s="321">
        <v>2</v>
      </c>
      <c r="B14" s="332">
        <v>259</v>
      </c>
      <c r="C14" s="342">
        <v>140</v>
      </c>
      <c r="D14" s="342">
        <v>119</v>
      </c>
      <c r="E14" s="342">
        <v>831</v>
      </c>
      <c r="F14" s="342">
        <v>429</v>
      </c>
      <c r="G14" s="342">
        <v>402</v>
      </c>
      <c r="H14" s="354">
        <v>-572</v>
      </c>
      <c r="I14" s="361">
        <v>1252</v>
      </c>
      <c r="J14" s="342">
        <v>646</v>
      </c>
      <c r="K14" s="342">
        <v>606</v>
      </c>
      <c r="L14" s="342">
        <v>1649</v>
      </c>
      <c r="M14" s="342">
        <v>1002</v>
      </c>
      <c r="N14" s="342">
        <v>647</v>
      </c>
      <c r="O14" s="354">
        <v>-397</v>
      </c>
      <c r="P14" s="381">
        <f>H14+O14</f>
        <v>-969</v>
      </c>
    </row>
    <row r="15" spans="1:16" ht="21" customHeight="1">
      <c r="A15" s="321">
        <v>3</v>
      </c>
      <c r="B15" s="332">
        <v>269</v>
      </c>
      <c r="C15" s="342">
        <v>131</v>
      </c>
      <c r="D15" s="342">
        <v>138</v>
      </c>
      <c r="E15" s="342">
        <v>922</v>
      </c>
      <c r="F15" s="342">
        <v>492</v>
      </c>
      <c r="G15" s="342">
        <v>430</v>
      </c>
      <c r="H15" s="354">
        <v>-653</v>
      </c>
      <c r="I15" s="361">
        <v>1217</v>
      </c>
      <c r="J15" s="342">
        <v>702</v>
      </c>
      <c r="K15" s="342">
        <v>515</v>
      </c>
      <c r="L15" s="342">
        <v>1625</v>
      </c>
      <c r="M15" s="342">
        <v>922</v>
      </c>
      <c r="N15" s="342">
        <v>703</v>
      </c>
      <c r="O15" s="354">
        <v>-408</v>
      </c>
      <c r="P15" s="381">
        <f>H15+O15</f>
        <v>-1061</v>
      </c>
    </row>
    <row r="16" spans="1:16" ht="21" customHeight="1">
      <c r="A16" s="321">
        <v>4</v>
      </c>
      <c r="B16" s="332">
        <v>250</v>
      </c>
      <c r="C16" s="342">
        <v>136</v>
      </c>
      <c r="D16" s="342">
        <v>114</v>
      </c>
      <c r="E16" s="342">
        <v>1006</v>
      </c>
      <c r="F16" s="342">
        <v>496</v>
      </c>
      <c r="G16" s="342">
        <v>510</v>
      </c>
      <c r="H16" s="354">
        <v>-756</v>
      </c>
      <c r="I16" s="361">
        <v>1548</v>
      </c>
      <c r="J16" s="342">
        <v>718</v>
      </c>
      <c r="K16" s="342">
        <v>830</v>
      </c>
      <c r="L16" s="342">
        <v>1745</v>
      </c>
      <c r="M16" s="342">
        <v>929</v>
      </c>
      <c r="N16" s="342">
        <v>816</v>
      </c>
      <c r="O16" s="354">
        <v>-197</v>
      </c>
      <c r="P16" s="381">
        <v>-953</v>
      </c>
    </row>
    <row r="17" spans="1:16" ht="21" customHeight="1">
      <c r="A17" s="322">
        <v>5</v>
      </c>
      <c r="B17" s="332">
        <v>218</v>
      </c>
      <c r="C17" s="342">
        <v>113</v>
      </c>
      <c r="D17" s="342">
        <v>105</v>
      </c>
      <c r="E17" s="342">
        <v>935</v>
      </c>
      <c r="F17" s="342">
        <v>483</v>
      </c>
      <c r="G17" s="342">
        <v>452</v>
      </c>
      <c r="H17" s="354">
        <v>-717</v>
      </c>
      <c r="I17" s="361">
        <v>1489</v>
      </c>
      <c r="J17" s="342">
        <v>705</v>
      </c>
      <c r="K17" s="342">
        <v>784</v>
      </c>
      <c r="L17" s="342">
        <v>1610</v>
      </c>
      <c r="M17" s="342">
        <v>817</v>
      </c>
      <c r="N17" s="342">
        <v>793</v>
      </c>
      <c r="O17" s="354">
        <v>-121</v>
      </c>
      <c r="P17" s="381">
        <f>H17+O17</f>
        <v>-838</v>
      </c>
    </row>
    <row r="18" spans="1:16" ht="19.5" customHeight="1">
      <c r="A18" s="323">
        <v>6</v>
      </c>
      <c r="B18" s="333">
        <v>219</v>
      </c>
      <c r="C18" s="343">
        <v>115</v>
      </c>
      <c r="D18" s="343">
        <v>104</v>
      </c>
      <c r="E18" s="343">
        <v>969</v>
      </c>
      <c r="F18" s="343">
        <v>493</v>
      </c>
      <c r="G18" s="343">
        <v>476</v>
      </c>
      <c r="H18" s="355">
        <v>-750</v>
      </c>
      <c r="I18" s="362">
        <v>1494</v>
      </c>
      <c r="J18" s="343">
        <v>687</v>
      </c>
      <c r="K18" s="343">
        <v>807</v>
      </c>
      <c r="L18" s="343">
        <v>1613</v>
      </c>
      <c r="M18" s="343">
        <v>805</v>
      </c>
      <c r="N18" s="343">
        <v>808</v>
      </c>
      <c r="O18" s="355">
        <v>-119</v>
      </c>
      <c r="P18" s="382">
        <v>-869</v>
      </c>
    </row>
    <row r="19" spans="1:16">
      <c r="A19" s="324"/>
      <c r="B19" s="334"/>
      <c r="C19" s="344"/>
      <c r="D19" s="344"/>
      <c r="E19" s="334"/>
      <c r="F19" s="349"/>
      <c r="G19" s="349"/>
      <c r="H19" s="349"/>
      <c r="I19" s="290"/>
      <c r="M19" s="334" t="s">
        <v>282</v>
      </c>
      <c r="N19" s="334"/>
      <c r="O19" s="334"/>
      <c r="P19" s="334"/>
    </row>
  </sheetData>
  <protectedRanges>
    <protectedRange sqref="G9:H9" name="範囲1_1_1_1_2"/>
    <protectedRange sqref="A7:A8 A1:A6" name="範囲1_1_1_14"/>
  </protectedRanges>
  <mergeCells count="15">
    <mergeCell ref="A2:P2"/>
    <mergeCell ref="F3:H3"/>
    <mergeCell ref="M3:P3"/>
    <mergeCell ref="B4:H4"/>
    <mergeCell ref="I4:O4"/>
    <mergeCell ref="B5:D5"/>
    <mergeCell ref="E5:G5"/>
    <mergeCell ref="I5:K5"/>
    <mergeCell ref="L5:N5"/>
    <mergeCell ref="F19:H19"/>
    <mergeCell ref="M19:P19"/>
    <mergeCell ref="A4:A6"/>
    <mergeCell ref="P4:P6"/>
    <mergeCell ref="H5:H6"/>
    <mergeCell ref="O5:O6"/>
  </mergeCells>
  <phoneticPr fontId="11"/>
  <printOptions horizontalCentered="1"/>
  <pageMargins left="0.39370078740157483" right="0.39370078740157483" top="0.59055118110236227" bottom="0.39370078740157483" header="0.31496062992125984" footer="0.31496062992125984"/>
  <pageSetup paperSize="9" scale="98" fitToWidth="1" fitToHeight="0" orientation="landscape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114"/>
  <sheetViews>
    <sheetView tabSelected="1" zoomScaleSheetLayoutView="100" workbookViewId="0">
      <pane ySplit="5" topLeftCell="A105" activePane="bottomLeft" state="frozen"/>
      <selection pane="bottomLeft" activeCell="L3" sqref="L3:M111"/>
    </sheetView>
  </sheetViews>
  <sheetFormatPr defaultRowHeight="12.75"/>
  <cols>
    <col min="1" max="3" width="8.625" style="383" customWidth="1"/>
    <col min="4" max="239" width="9" style="383" customWidth="1"/>
    <col min="240" max="240" width="19.5" style="383" customWidth="1"/>
    <col min="241" max="242" width="10.625" style="383" customWidth="1"/>
    <col min="243" max="244" width="9.125" style="383" customWidth="1"/>
    <col min="245" max="245" width="10.375" style="383" customWidth="1"/>
    <col min="246" max="246" width="9.125" style="383" customWidth="1"/>
    <col min="247" max="247" width="10.375" style="383" customWidth="1"/>
    <col min="248" max="248" width="9.125" style="383" customWidth="1"/>
    <col min="249" max="249" width="10.375" style="383" customWidth="1"/>
    <col min="250" max="250" width="9.125" style="383" customWidth="1"/>
    <col min="251" max="251" width="9.625" style="383" customWidth="1"/>
    <col min="252" max="252" width="8.25" style="383" customWidth="1"/>
    <col min="253" max="253" width="19.5" style="383" customWidth="1"/>
    <col min="254" max="254" width="10.5" style="383" customWidth="1"/>
    <col min="255" max="255" width="9" style="383" customWidth="1"/>
    <col min="256" max="256" width="8.625" style="383" bestFit="1" customWidth="1"/>
    <col min="257" max="495" width="9" style="383" customWidth="1"/>
    <col min="496" max="496" width="19.5" style="383" customWidth="1"/>
    <col min="497" max="498" width="10.625" style="383" customWidth="1"/>
    <col min="499" max="500" width="9.125" style="383" customWidth="1"/>
    <col min="501" max="501" width="10.375" style="383" customWidth="1"/>
    <col min="502" max="502" width="9.125" style="383" customWidth="1"/>
    <col min="503" max="503" width="10.375" style="383" customWidth="1"/>
    <col min="504" max="504" width="9.125" style="383" customWidth="1"/>
    <col min="505" max="505" width="10.375" style="383" customWidth="1"/>
    <col min="506" max="506" width="9.125" style="383" customWidth="1"/>
    <col min="507" max="507" width="9.625" style="383" customWidth="1"/>
    <col min="508" max="508" width="8.25" style="383" customWidth="1"/>
    <col min="509" max="509" width="19.5" style="383" customWidth="1"/>
    <col min="510" max="510" width="10.5" style="383" customWidth="1"/>
    <col min="511" max="511" width="9" style="383" customWidth="1"/>
    <col min="512" max="512" width="8.625" style="383" bestFit="1" customWidth="1"/>
    <col min="513" max="751" width="9" style="383" customWidth="1"/>
    <col min="752" max="752" width="19.5" style="383" customWidth="1"/>
    <col min="753" max="754" width="10.625" style="383" customWidth="1"/>
    <col min="755" max="756" width="9.125" style="383" customWidth="1"/>
    <col min="757" max="757" width="10.375" style="383" customWidth="1"/>
    <col min="758" max="758" width="9.125" style="383" customWidth="1"/>
    <col min="759" max="759" width="10.375" style="383" customWidth="1"/>
    <col min="760" max="760" width="9.125" style="383" customWidth="1"/>
    <col min="761" max="761" width="10.375" style="383" customWidth="1"/>
    <col min="762" max="762" width="9.125" style="383" customWidth="1"/>
    <col min="763" max="763" width="9.625" style="383" customWidth="1"/>
    <col min="764" max="764" width="8.25" style="383" customWidth="1"/>
    <col min="765" max="765" width="19.5" style="383" customWidth="1"/>
    <col min="766" max="766" width="10.5" style="383" customWidth="1"/>
    <col min="767" max="767" width="9" style="383" customWidth="1"/>
    <col min="768" max="768" width="8.625" style="383" bestFit="1" customWidth="1"/>
    <col min="769" max="1007" width="9" style="383" customWidth="1"/>
    <col min="1008" max="1008" width="19.5" style="383" customWidth="1"/>
    <col min="1009" max="1010" width="10.625" style="383" customWidth="1"/>
    <col min="1011" max="1012" width="9.125" style="383" customWidth="1"/>
    <col min="1013" max="1013" width="10.375" style="383" customWidth="1"/>
    <col min="1014" max="1014" width="9.125" style="383" customWidth="1"/>
    <col min="1015" max="1015" width="10.375" style="383" customWidth="1"/>
    <col min="1016" max="1016" width="9.125" style="383" customWidth="1"/>
    <col min="1017" max="1017" width="10.375" style="383" customWidth="1"/>
    <col min="1018" max="1018" width="9.125" style="383" customWidth="1"/>
    <col min="1019" max="1019" width="9.625" style="383" customWidth="1"/>
    <col min="1020" max="1020" width="8.25" style="383" customWidth="1"/>
    <col min="1021" max="1021" width="19.5" style="383" customWidth="1"/>
    <col min="1022" max="1022" width="10.5" style="383" customWidth="1"/>
    <col min="1023" max="1023" width="9" style="383" customWidth="1"/>
    <col min="1024" max="1024" width="8.625" style="383" bestFit="1" customWidth="1"/>
    <col min="1025" max="1263" width="9" style="383" customWidth="1"/>
    <col min="1264" max="1264" width="19.5" style="383" customWidth="1"/>
    <col min="1265" max="1266" width="10.625" style="383" customWidth="1"/>
    <col min="1267" max="1268" width="9.125" style="383" customWidth="1"/>
    <col min="1269" max="1269" width="10.375" style="383" customWidth="1"/>
    <col min="1270" max="1270" width="9.125" style="383" customWidth="1"/>
    <col min="1271" max="1271" width="10.375" style="383" customWidth="1"/>
    <col min="1272" max="1272" width="9.125" style="383" customWidth="1"/>
    <col min="1273" max="1273" width="10.375" style="383" customWidth="1"/>
    <col min="1274" max="1274" width="9.125" style="383" customWidth="1"/>
    <col min="1275" max="1275" width="9.625" style="383" customWidth="1"/>
    <col min="1276" max="1276" width="8.25" style="383" customWidth="1"/>
    <col min="1277" max="1277" width="19.5" style="383" customWidth="1"/>
    <col min="1278" max="1278" width="10.5" style="383" customWidth="1"/>
    <col min="1279" max="1279" width="9" style="383" customWidth="1"/>
    <col min="1280" max="1280" width="8.625" style="383" bestFit="1" customWidth="1"/>
    <col min="1281" max="1519" width="9" style="383" customWidth="1"/>
    <col min="1520" max="1520" width="19.5" style="383" customWidth="1"/>
    <col min="1521" max="1522" width="10.625" style="383" customWidth="1"/>
    <col min="1523" max="1524" width="9.125" style="383" customWidth="1"/>
    <col min="1525" max="1525" width="10.375" style="383" customWidth="1"/>
    <col min="1526" max="1526" width="9.125" style="383" customWidth="1"/>
    <col min="1527" max="1527" width="10.375" style="383" customWidth="1"/>
    <col min="1528" max="1528" width="9.125" style="383" customWidth="1"/>
    <col min="1529" max="1529" width="10.375" style="383" customWidth="1"/>
    <col min="1530" max="1530" width="9.125" style="383" customWidth="1"/>
    <col min="1531" max="1531" width="9.625" style="383" customWidth="1"/>
    <col min="1532" max="1532" width="8.25" style="383" customWidth="1"/>
    <col min="1533" max="1533" width="19.5" style="383" customWidth="1"/>
    <col min="1534" max="1534" width="10.5" style="383" customWidth="1"/>
    <col min="1535" max="1535" width="9" style="383" customWidth="1"/>
    <col min="1536" max="1536" width="8.625" style="383" bestFit="1" customWidth="1"/>
    <col min="1537" max="1775" width="9" style="383" customWidth="1"/>
    <col min="1776" max="1776" width="19.5" style="383" customWidth="1"/>
    <col min="1777" max="1778" width="10.625" style="383" customWidth="1"/>
    <col min="1779" max="1780" width="9.125" style="383" customWidth="1"/>
    <col min="1781" max="1781" width="10.375" style="383" customWidth="1"/>
    <col min="1782" max="1782" width="9.125" style="383" customWidth="1"/>
    <col min="1783" max="1783" width="10.375" style="383" customWidth="1"/>
    <col min="1784" max="1784" width="9.125" style="383" customWidth="1"/>
    <col min="1785" max="1785" width="10.375" style="383" customWidth="1"/>
    <col min="1786" max="1786" width="9.125" style="383" customWidth="1"/>
    <col min="1787" max="1787" width="9.625" style="383" customWidth="1"/>
    <col min="1788" max="1788" width="8.25" style="383" customWidth="1"/>
    <col min="1789" max="1789" width="19.5" style="383" customWidth="1"/>
    <col min="1790" max="1790" width="10.5" style="383" customWidth="1"/>
    <col min="1791" max="1791" width="9" style="383" customWidth="1"/>
    <col min="1792" max="1792" width="8.625" style="383" bestFit="1" customWidth="1"/>
    <col min="1793" max="2031" width="9" style="383" customWidth="1"/>
    <col min="2032" max="2032" width="19.5" style="383" customWidth="1"/>
    <col min="2033" max="2034" width="10.625" style="383" customWidth="1"/>
    <col min="2035" max="2036" width="9.125" style="383" customWidth="1"/>
    <col min="2037" max="2037" width="10.375" style="383" customWidth="1"/>
    <col min="2038" max="2038" width="9.125" style="383" customWidth="1"/>
    <col min="2039" max="2039" width="10.375" style="383" customWidth="1"/>
    <col min="2040" max="2040" width="9.125" style="383" customWidth="1"/>
    <col min="2041" max="2041" width="10.375" style="383" customWidth="1"/>
    <col min="2042" max="2042" width="9.125" style="383" customWidth="1"/>
    <col min="2043" max="2043" width="9.625" style="383" customWidth="1"/>
    <col min="2044" max="2044" width="8.25" style="383" customWidth="1"/>
    <col min="2045" max="2045" width="19.5" style="383" customWidth="1"/>
    <col min="2046" max="2046" width="10.5" style="383" customWidth="1"/>
    <col min="2047" max="2047" width="9" style="383" customWidth="1"/>
    <col min="2048" max="2048" width="8.625" style="383" bestFit="1" customWidth="1"/>
    <col min="2049" max="2287" width="9" style="383" customWidth="1"/>
    <col min="2288" max="2288" width="19.5" style="383" customWidth="1"/>
    <col min="2289" max="2290" width="10.625" style="383" customWidth="1"/>
    <col min="2291" max="2292" width="9.125" style="383" customWidth="1"/>
    <col min="2293" max="2293" width="10.375" style="383" customWidth="1"/>
    <col min="2294" max="2294" width="9.125" style="383" customWidth="1"/>
    <col min="2295" max="2295" width="10.375" style="383" customWidth="1"/>
    <col min="2296" max="2296" width="9.125" style="383" customWidth="1"/>
    <col min="2297" max="2297" width="10.375" style="383" customWidth="1"/>
    <col min="2298" max="2298" width="9.125" style="383" customWidth="1"/>
    <col min="2299" max="2299" width="9.625" style="383" customWidth="1"/>
    <col min="2300" max="2300" width="8.25" style="383" customWidth="1"/>
    <col min="2301" max="2301" width="19.5" style="383" customWidth="1"/>
    <col min="2302" max="2302" width="10.5" style="383" customWidth="1"/>
    <col min="2303" max="2303" width="9" style="383" customWidth="1"/>
    <col min="2304" max="2304" width="8.625" style="383" bestFit="1" customWidth="1"/>
    <col min="2305" max="2543" width="9" style="383" customWidth="1"/>
    <col min="2544" max="2544" width="19.5" style="383" customWidth="1"/>
    <col min="2545" max="2546" width="10.625" style="383" customWidth="1"/>
    <col min="2547" max="2548" width="9.125" style="383" customWidth="1"/>
    <col min="2549" max="2549" width="10.375" style="383" customWidth="1"/>
    <col min="2550" max="2550" width="9.125" style="383" customWidth="1"/>
    <col min="2551" max="2551" width="10.375" style="383" customWidth="1"/>
    <col min="2552" max="2552" width="9.125" style="383" customWidth="1"/>
    <col min="2553" max="2553" width="10.375" style="383" customWidth="1"/>
    <col min="2554" max="2554" width="9.125" style="383" customWidth="1"/>
    <col min="2555" max="2555" width="9.625" style="383" customWidth="1"/>
    <col min="2556" max="2556" width="8.25" style="383" customWidth="1"/>
    <col min="2557" max="2557" width="19.5" style="383" customWidth="1"/>
    <col min="2558" max="2558" width="10.5" style="383" customWidth="1"/>
    <col min="2559" max="2559" width="9" style="383" customWidth="1"/>
    <col min="2560" max="2560" width="8.625" style="383" bestFit="1" customWidth="1"/>
    <col min="2561" max="2799" width="9" style="383" customWidth="1"/>
    <col min="2800" max="2800" width="19.5" style="383" customWidth="1"/>
    <col min="2801" max="2802" width="10.625" style="383" customWidth="1"/>
    <col min="2803" max="2804" width="9.125" style="383" customWidth="1"/>
    <col min="2805" max="2805" width="10.375" style="383" customWidth="1"/>
    <col min="2806" max="2806" width="9.125" style="383" customWidth="1"/>
    <col min="2807" max="2807" width="10.375" style="383" customWidth="1"/>
    <col min="2808" max="2808" width="9.125" style="383" customWidth="1"/>
    <col min="2809" max="2809" width="10.375" style="383" customWidth="1"/>
    <col min="2810" max="2810" width="9.125" style="383" customWidth="1"/>
    <col min="2811" max="2811" width="9.625" style="383" customWidth="1"/>
    <col min="2812" max="2812" width="8.25" style="383" customWidth="1"/>
    <col min="2813" max="2813" width="19.5" style="383" customWidth="1"/>
    <col min="2814" max="2814" width="10.5" style="383" customWidth="1"/>
    <col min="2815" max="2815" width="9" style="383" customWidth="1"/>
    <col min="2816" max="2816" width="8.625" style="383" bestFit="1" customWidth="1"/>
    <col min="2817" max="3055" width="9" style="383" customWidth="1"/>
    <col min="3056" max="3056" width="19.5" style="383" customWidth="1"/>
    <col min="3057" max="3058" width="10.625" style="383" customWidth="1"/>
    <col min="3059" max="3060" width="9.125" style="383" customWidth="1"/>
    <col min="3061" max="3061" width="10.375" style="383" customWidth="1"/>
    <col min="3062" max="3062" width="9.125" style="383" customWidth="1"/>
    <col min="3063" max="3063" width="10.375" style="383" customWidth="1"/>
    <col min="3064" max="3064" width="9.125" style="383" customWidth="1"/>
    <col min="3065" max="3065" width="10.375" style="383" customWidth="1"/>
    <col min="3066" max="3066" width="9.125" style="383" customWidth="1"/>
    <col min="3067" max="3067" width="9.625" style="383" customWidth="1"/>
    <col min="3068" max="3068" width="8.25" style="383" customWidth="1"/>
    <col min="3069" max="3069" width="19.5" style="383" customWidth="1"/>
    <col min="3070" max="3070" width="10.5" style="383" customWidth="1"/>
    <col min="3071" max="3071" width="9" style="383" customWidth="1"/>
    <col min="3072" max="3072" width="8.625" style="383" bestFit="1" customWidth="1"/>
    <col min="3073" max="3311" width="9" style="383" customWidth="1"/>
    <col min="3312" max="3312" width="19.5" style="383" customWidth="1"/>
    <col min="3313" max="3314" width="10.625" style="383" customWidth="1"/>
    <col min="3315" max="3316" width="9.125" style="383" customWidth="1"/>
    <col min="3317" max="3317" width="10.375" style="383" customWidth="1"/>
    <col min="3318" max="3318" width="9.125" style="383" customWidth="1"/>
    <col min="3319" max="3319" width="10.375" style="383" customWidth="1"/>
    <col min="3320" max="3320" width="9.125" style="383" customWidth="1"/>
    <col min="3321" max="3321" width="10.375" style="383" customWidth="1"/>
    <col min="3322" max="3322" width="9.125" style="383" customWidth="1"/>
    <col min="3323" max="3323" width="9.625" style="383" customWidth="1"/>
    <col min="3324" max="3324" width="8.25" style="383" customWidth="1"/>
    <col min="3325" max="3325" width="19.5" style="383" customWidth="1"/>
    <col min="3326" max="3326" width="10.5" style="383" customWidth="1"/>
    <col min="3327" max="3327" width="9" style="383" customWidth="1"/>
    <col min="3328" max="3328" width="8.625" style="383" bestFit="1" customWidth="1"/>
    <col min="3329" max="3567" width="9" style="383" customWidth="1"/>
    <col min="3568" max="3568" width="19.5" style="383" customWidth="1"/>
    <col min="3569" max="3570" width="10.625" style="383" customWidth="1"/>
    <col min="3571" max="3572" width="9.125" style="383" customWidth="1"/>
    <col min="3573" max="3573" width="10.375" style="383" customWidth="1"/>
    <col min="3574" max="3574" width="9.125" style="383" customWidth="1"/>
    <col min="3575" max="3575" width="10.375" style="383" customWidth="1"/>
    <col min="3576" max="3576" width="9.125" style="383" customWidth="1"/>
    <col min="3577" max="3577" width="10.375" style="383" customWidth="1"/>
    <col min="3578" max="3578" width="9.125" style="383" customWidth="1"/>
    <col min="3579" max="3579" width="9.625" style="383" customWidth="1"/>
    <col min="3580" max="3580" width="8.25" style="383" customWidth="1"/>
    <col min="3581" max="3581" width="19.5" style="383" customWidth="1"/>
    <col min="3582" max="3582" width="10.5" style="383" customWidth="1"/>
    <col min="3583" max="3583" width="9" style="383" customWidth="1"/>
    <col min="3584" max="3584" width="8.625" style="383" bestFit="1" customWidth="1"/>
    <col min="3585" max="3823" width="9" style="383" customWidth="1"/>
    <col min="3824" max="3824" width="19.5" style="383" customWidth="1"/>
    <col min="3825" max="3826" width="10.625" style="383" customWidth="1"/>
    <col min="3827" max="3828" width="9.125" style="383" customWidth="1"/>
    <col min="3829" max="3829" width="10.375" style="383" customWidth="1"/>
    <col min="3830" max="3830" width="9.125" style="383" customWidth="1"/>
    <col min="3831" max="3831" width="10.375" style="383" customWidth="1"/>
    <col min="3832" max="3832" width="9.125" style="383" customWidth="1"/>
    <col min="3833" max="3833" width="10.375" style="383" customWidth="1"/>
    <col min="3834" max="3834" width="9.125" style="383" customWidth="1"/>
    <col min="3835" max="3835" width="9.625" style="383" customWidth="1"/>
    <col min="3836" max="3836" width="8.25" style="383" customWidth="1"/>
    <col min="3837" max="3837" width="19.5" style="383" customWidth="1"/>
    <col min="3838" max="3838" width="10.5" style="383" customWidth="1"/>
    <col min="3839" max="3839" width="9" style="383" customWidth="1"/>
    <col min="3840" max="3840" width="8.625" style="383" bestFit="1" customWidth="1"/>
    <col min="3841" max="4079" width="9" style="383" customWidth="1"/>
    <col min="4080" max="4080" width="19.5" style="383" customWidth="1"/>
    <col min="4081" max="4082" width="10.625" style="383" customWidth="1"/>
    <col min="4083" max="4084" width="9.125" style="383" customWidth="1"/>
    <col min="4085" max="4085" width="10.375" style="383" customWidth="1"/>
    <col min="4086" max="4086" width="9.125" style="383" customWidth="1"/>
    <col min="4087" max="4087" width="10.375" style="383" customWidth="1"/>
    <col min="4088" max="4088" width="9.125" style="383" customWidth="1"/>
    <col min="4089" max="4089" width="10.375" style="383" customWidth="1"/>
    <col min="4090" max="4090" width="9.125" style="383" customWidth="1"/>
    <col min="4091" max="4091" width="9.625" style="383" customWidth="1"/>
    <col min="4092" max="4092" width="8.25" style="383" customWidth="1"/>
    <col min="4093" max="4093" width="19.5" style="383" customWidth="1"/>
    <col min="4094" max="4094" width="10.5" style="383" customWidth="1"/>
    <col min="4095" max="4095" width="9" style="383" customWidth="1"/>
    <col min="4096" max="4096" width="8.625" style="383" bestFit="1" customWidth="1"/>
    <col min="4097" max="4335" width="9" style="383" customWidth="1"/>
    <col min="4336" max="4336" width="19.5" style="383" customWidth="1"/>
    <col min="4337" max="4338" width="10.625" style="383" customWidth="1"/>
    <col min="4339" max="4340" width="9.125" style="383" customWidth="1"/>
    <col min="4341" max="4341" width="10.375" style="383" customWidth="1"/>
    <col min="4342" max="4342" width="9.125" style="383" customWidth="1"/>
    <col min="4343" max="4343" width="10.375" style="383" customWidth="1"/>
    <col min="4344" max="4344" width="9.125" style="383" customWidth="1"/>
    <col min="4345" max="4345" width="10.375" style="383" customWidth="1"/>
    <col min="4346" max="4346" width="9.125" style="383" customWidth="1"/>
    <col min="4347" max="4347" width="9.625" style="383" customWidth="1"/>
    <col min="4348" max="4348" width="8.25" style="383" customWidth="1"/>
    <col min="4349" max="4349" width="19.5" style="383" customWidth="1"/>
    <col min="4350" max="4350" width="10.5" style="383" customWidth="1"/>
    <col min="4351" max="4351" width="9" style="383" customWidth="1"/>
    <col min="4352" max="4352" width="8.625" style="383" bestFit="1" customWidth="1"/>
    <col min="4353" max="4591" width="9" style="383" customWidth="1"/>
    <col min="4592" max="4592" width="19.5" style="383" customWidth="1"/>
    <col min="4593" max="4594" width="10.625" style="383" customWidth="1"/>
    <col min="4595" max="4596" width="9.125" style="383" customWidth="1"/>
    <col min="4597" max="4597" width="10.375" style="383" customWidth="1"/>
    <col min="4598" max="4598" width="9.125" style="383" customWidth="1"/>
    <col min="4599" max="4599" width="10.375" style="383" customWidth="1"/>
    <col min="4600" max="4600" width="9.125" style="383" customWidth="1"/>
    <col min="4601" max="4601" width="10.375" style="383" customWidth="1"/>
    <col min="4602" max="4602" width="9.125" style="383" customWidth="1"/>
    <col min="4603" max="4603" width="9.625" style="383" customWidth="1"/>
    <col min="4604" max="4604" width="8.25" style="383" customWidth="1"/>
    <col min="4605" max="4605" width="19.5" style="383" customWidth="1"/>
    <col min="4606" max="4606" width="10.5" style="383" customWidth="1"/>
    <col min="4607" max="4607" width="9" style="383" customWidth="1"/>
    <col min="4608" max="4608" width="8.625" style="383" bestFit="1" customWidth="1"/>
    <col min="4609" max="4847" width="9" style="383" customWidth="1"/>
    <col min="4848" max="4848" width="19.5" style="383" customWidth="1"/>
    <col min="4849" max="4850" width="10.625" style="383" customWidth="1"/>
    <col min="4851" max="4852" width="9.125" style="383" customWidth="1"/>
    <col min="4853" max="4853" width="10.375" style="383" customWidth="1"/>
    <col min="4854" max="4854" width="9.125" style="383" customWidth="1"/>
    <col min="4855" max="4855" width="10.375" style="383" customWidth="1"/>
    <col min="4856" max="4856" width="9.125" style="383" customWidth="1"/>
    <col min="4857" max="4857" width="10.375" style="383" customWidth="1"/>
    <col min="4858" max="4858" width="9.125" style="383" customWidth="1"/>
    <col min="4859" max="4859" width="9.625" style="383" customWidth="1"/>
    <col min="4860" max="4860" width="8.25" style="383" customWidth="1"/>
    <col min="4861" max="4861" width="19.5" style="383" customWidth="1"/>
    <col min="4862" max="4862" width="10.5" style="383" customWidth="1"/>
    <col min="4863" max="4863" width="9" style="383" customWidth="1"/>
    <col min="4864" max="4864" width="8.625" style="383" bestFit="1" customWidth="1"/>
    <col min="4865" max="5103" width="9" style="383" customWidth="1"/>
    <col min="5104" max="5104" width="19.5" style="383" customWidth="1"/>
    <col min="5105" max="5106" width="10.625" style="383" customWidth="1"/>
    <col min="5107" max="5108" width="9.125" style="383" customWidth="1"/>
    <col min="5109" max="5109" width="10.375" style="383" customWidth="1"/>
    <col min="5110" max="5110" width="9.125" style="383" customWidth="1"/>
    <col min="5111" max="5111" width="10.375" style="383" customWidth="1"/>
    <col min="5112" max="5112" width="9.125" style="383" customWidth="1"/>
    <col min="5113" max="5113" width="10.375" style="383" customWidth="1"/>
    <col min="5114" max="5114" width="9.125" style="383" customWidth="1"/>
    <col min="5115" max="5115" width="9.625" style="383" customWidth="1"/>
    <col min="5116" max="5116" width="8.25" style="383" customWidth="1"/>
    <col min="5117" max="5117" width="19.5" style="383" customWidth="1"/>
    <col min="5118" max="5118" width="10.5" style="383" customWidth="1"/>
    <col min="5119" max="5119" width="9" style="383" customWidth="1"/>
    <col min="5120" max="5120" width="8.625" style="383" bestFit="1" customWidth="1"/>
    <col min="5121" max="5359" width="9" style="383" customWidth="1"/>
    <col min="5360" max="5360" width="19.5" style="383" customWidth="1"/>
    <col min="5361" max="5362" width="10.625" style="383" customWidth="1"/>
    <col min="5363" max="5364" width="9.125" style="383" customWidth="1"/>
    <col min="5365" max="5365" width="10.375" style="383" customWidth="1"/>
    <col min="5366" max="5366" width="9.125" style="383" customWidth="1"/>
    <col min="5367" max="5367" width="10.375" style="383" customWidth="1"/>
    <col min="5368" max="5368" width="9.125" style="383" customWidth="1"/>
    <col min="5369" max="5369" width="10.375" style="383" customWidth="1"/>
    <col min="5370" max="5370" width="9.125" style="383" customWidth="1"/>
    <col min="5371" max="5371" width="9.625" style="383" customWidth="1"/>
    <col min="5372" max="5372" width="8.25" style="383" customWidth="1"/>
    <col min="5373" max="5373" width="19.5" style="383" customWidth="1"/>
    <col min="5374" max="5374" width="10.5" style="383" customWidth="1"/>
    <col min="5375" max="5375" width="9" style="383" customWidth="1"/>
    <col min="5376" max="5376" width="8.625" style="383" bestFit="1" customWidth="1"/>
    <col min="5377" max="5615" width="9" style="383" customWidth="1"/>
    <col min="5616" max="5616" width="19.5" style="383" customWidth="1"/>
    <col min="5617" max="5618" width="10.625" style="383" customWidth="1"/>
    <col min="5619" max="5620" width="9.125" style="383" customWidth="1"/>
    <col min="5621" max="5621" width="10.375" style="383" customWidth="1"/>
    <col min="5622" max="5622" width="9.125" style="383" customWidth="1"/>
    <col min="5623" max="5623" width="10.375" style="383" customWidth="1"/>
    <col min="5624" max="5624" width="9.125" style="383" customWidth="1"/>
    <col min="5625" max="5625" width="10.375" style="383" customWidth="1"/>
    <col min="5626" max="5626" width="9.125" style="383" customWidth="1"/>
    <col min="5627" max="5627" width="9.625" style="383" customWidth="1"/>
    <col min="5628" max="5628" width="8.25" style="383" customWidth="1"/>
    <col min="5629" max="5629" width="19.5" style="383" customWidth="1"/>
    <col min="5630" max="5630" width="10.5" style="383" customWidth="1"/>
    <col min="5631" max="5631" width="9" style="383" customWidth="1"/>
    <col min="5632" max="5632" width="8.625" style="383" bestFit="1" customWidth="1"/>
    <col min="5633" max="5871" width="9" style="383" customWidth="1"/>
    <col min="5872" max="5872" width="19.5" style="383" customWidth="1"/>
    <col min="5873" max="5874" width="10.625" style="383" customWidth="1"/>
    <col min="5875" max="5876" width="9.125" style="383" customWidth="1"/>
    <col min="5877" max="5877" width="10.375" style="383" customWidth="1"/>
    <col min="5878" max="5878" width="9.125" style="383" customWidth="1"/>
    <col min="5879" max="5879" width="10.375" style="383" customWidth="1"/>
    <col min="5880" max="5880" width="9.125" style="383" customWidth="1"/>
    <col min="5881" max="5881" width="10.375" style="383" customWidth="1"/>
    <col min="5882" max="5882" width="9.125" style="383" customWidth="1"/>
    <col min="5883" max="5883" width="9.625" style="383" customWidth="1"/>
    <col min="5884" max="5884" width="8.25" style="383" customWidth="1"/>
    <col min="5885" max="5885" width="19.5" style="383" customWidth="1"/>
    <col min="5886" max="5886" width="10.5" style="383" customWidth="1"/>
    <col min="5887" max="5887" width="9" style="383" customWidth="1"/>
    <col min="5888" max="5888" width="8.625" style="383" bestFit="1" customWidth="1"/>
    <col min="5889" max="6127" width="9" style="383" customWidth="1"/>
    <col min="6128" max="6128" width="19.5" style="383" customWidth="1"/>
    <col min="6129" max="6130" width="10.625" style="383" customWidth="1"/>
    <col min="6131" max="6132" width="9.125" style="383" customWidth="1"/>
    <col min="6133" max="6133" width="10.375" style="383" customWidth="1"/>
    <col min="6134" max="6134" width="9.125" style="383" customWidth="1"/>
    <col min="6135" max="6135" width="10.375" style="383" customWidth="1"/>
    <col min="6136" max="6136" width="9.125" style="383" customWidth="1"/>
    <col min="6137" max="6137" width="10.375" style="383" customWidth="1"/>
    <col min="6138" max="6138" width="9.125" style="383" customWidth="1"/>
    <col min="6139" max="6139" width="9.625" style="383" customWidth="1"/>
    <col min="6140" max="6140" width="8.25" style="383" customWidth="1"/>
    <col min="6141" max="6141" width="19.5" style="383" customWidth="1"/>
    <col min="6142" max="6142" width="10.5" style="383" customWidth="1"/>
    <col min="6143" max="6143" width="9" style="383" customWidth="1"/>
    <col min="6144" max="6144" width="8.625" style="383" bestFit="1" customWidth="1"/>
    <col min="6145" max="6383" width="9" style="383" customWidth="1"/>
    <col min="6384" max="6384" width="19.5" style="383" customWidth="1"/>
    <col min="6385" max="6386" width="10.625" style="383" customWidth="1"/>
    <col min="6387" max="6388" width="9.125" style="383" customWidth="1"/>
    <col min="6389" max="6389" width="10.375" style="383" customWidth="1"/>
    <col min="6390" max="6390" width="9.125" style="383" customWidth="1"/>
    <col min="6391" max="6391" width="10.375" style="383" customWidth="1"/>
    <col min="6392" max="6392" width="9.125" style="383" customWidth="1"/>
    <col min="6393" max="6393" width="10.375" style="383" customWidth="1"/>
    <col min="6394" max="6394" width="9.125" style="383" customWidth="1"/>
    <col min="6395" max="6395" width="9.625" style="383" customWidth="1"/>
    <col min="6396" max="6396" width="8.25" style="383" customWidth="1"/>
    <col min="6397" max="6397" width="19.5" style="383" customWidth="1"/>
    <col min="6398" max="6398" width="10.5" style="383" customWidth="1"/>
    <col min="6399" max="6399" width="9" style="383" customWidth="1"/>
    <col min="6400" max="6400" width="8.625" style="383" bestFit="1" customWidth="1"/>
    <col min="6401" max="6639" width="9" style="383" customWidth="1"/>
    <col min="6640" max="6640" width="19.5" style="383" customWidth="1"/>
    <col min="6641" max="6642" width="10.625" style="383" customWidth="1"/>
    <col min="6643" max="6644" width="9.125" style="383" customWidth="1"/>
    <col min="6645" max="6645" width="10.375" style="383" customWidth="1"/>
    <col min="6646" max="6646" width="9.125" style="383" customWidth="1"/>
    <col min="6647" max="6647" width="10.375" style="383" customWidth="1"/>
    <col min="6648" max="6648" width="9.125" style="383" customWidth="1"/>
    <col min="6649" max="6649" width="10.375" style="383" customWidth="1"/>
    <col min="6650" max="6650" width="9.125" style="383" customWidth="1"/>
    <col min="6651" max="6651" width="9.625" style="383" customWidth="1"/>
    <col min="6652" max="6652" width="8.25" style="383" customWidth="1"/>
    <col min="6653" max="6653" width="19.5" style="383" customWidth="1"/>
    <col min="6654" max="6654" width="10.5" style="383" customWidth="1"/>
    <col min="6655" max="6655" width="9" style="383" customWidth="1"/>
    <col min="6656" max="6656" width="8.625" style="383" bestFit="1" customWidth="1"/>
    <col min="6657" max="6895" width="9" style="383" customWidth="1"/>
    <col min="6896" max="6896" width="19.5" style="383" customWidth="1"/>
    <col min="6897" max="6898" width="10.625" style="383" customWidth="1"/>
    <col min="6899" max="6900" width="9.125" style="383" customWidth="1"/>
    <col min="6901" max="6901" width="10.375" style="383" customWidth="1"/>
    <col min="6902" max="6902" width="9.125" style="383" customWidth="1"/>
    <col min="6903" max="6903" width="10.375" style="383" customWidth="1"/>
    <col min="6904" max="6904" width="9.125" style="383" customWidth="1"/>
    <col min="6905" max="6905" width="10.375" style="383" customWidth="1"/>
    <col min="6906" max="6906" width="9.125" style="383" customWidth="1"/>
    <col min="6907" max="6907" width="9.625" style="383" customWidth="1"/>
    <col min="6908" max="6908" width="8.25" style="383" customWidth="1"/>
    <col min="6909" max="6909" width="19.5" style="383" customWidth="1"/>
    <col min="6910" max="6910" width="10.5" style="383" customWidth="1"/>
    <col min="6911" max="6911" width="9" style="383" customWidth="1"/>
    <col min="6912" max="6912" width="8.625" style="383" bestFit="1" customWidth="1"/>
    <col min="6913" max="7151" width="9" style="383" customWidth="1"/>
    <col min="7152" max="7152" width="19.5" style="383" customWidth="1"/>
    <col min="7153" max="7154" width="10.625" style="383" customWidth="1"/>
    <col min="7155" max="7156" width="9.125" style="383" customWidth="1"/>
    <col min="7157" max="7157" width="10.375" style="383" customWidth="1"/>
    <col min="7158" max="7158" width="9.125" style="383" customWidth="1"/>
    <col min="7159" max="7159" width="10.375" style="383" customWidth="1"/>
    <col min="7160" max="7160" width="9.125" style="383" customWidth="1"/>
    <col min="7161" max="7161" width="10.375" style="383" customWidth="1"/>
    <col min="7162" max="7162" width="9.125" style="383" customWidth="1"/>
    <col min="7163" max="7163" width="9.625" style="383" customWidth="1"/>
    <col min="7164" max="7164" width="8.25" style="383" customWidth="1"/>
    <col min="7165" max="7165" width="19.5" style="383" customWidth="1"/>
    <col min="7166" max="7166" width="10.5" style="383" customWidth="1"/>
    <col min="7167" max="7167" width="9" style="383" customWidth="1"/>
    <col min="7168" max="7168" width="8.625" style="383" bestFit="1" customWidth="1"/>
    <col min="7169" max="7407" width="9" style="383" customWidth="1"/>
    <col min="7408" max="7408" width="19.5" style="383" customWidth="1"/>
    <col min="7409" max="7410" width="10.625" style="383" customWidth="1"/>
    <col min="7411" max="7412" width="9.125" style="383" customWidth="1"/>
    <col min="7413" max="7413" width="10.375" style="383" customWidth="1"/>
    <col min="7414" max="7414" width="9.125" style="383" customWidth="1"/>
    <col min="7415" max="7415" width="10.375" style="383" customWidth="1"/>
    <col min="7416" max="7416" width="9.125" style="383" customWidth="1"/>
    <col min="7417" max="7417" width="10.375" style="383" customWidth="1"/>
    <col min="7418" max="7418" width="9.125" style="383" customWidth="1"/>
    <col min="7419" max="7419" width="9.625" style="383" customWidth="1"/>
    <col min="7420" max="7420" width="8.25" style="383" customWidth="1"/>
    <col min="7421" max="7421" width="19.5" style="383" customWidth="1"/>
    <col min="7422" max="7422" width="10.5" style="383" customWidth="1"/>
    <col min="7423" max="7423" width="9" style="383" customWidth="1"/>
    <col min="7424" max="7424" width="8.625" style="383" bestFit="1" customWidth="1"/>
    <col min="7425" max="7663" width="9" style="383" customWidth="1"/>
    <col min="7664" max="7664" width="19.5" style="383" customWidth="1"/>
    <col min="7665" max="7666" width="10.625" style="383" customWidth="1"/>
    <col min="7667" max="7668" width="9.125" style="383" customWidth="1"/>
    <col min="7669" max="7669" width="10.375" style="383" customWidth="1"/>
    <col min="7670" max="7670" width="9.125" style="383" customWidth="1"/>
    <col min="7671" max="7671" width="10.375" style="383" customWidth="1"/>
    <col min="7672" max="7672" width="9.125" style="383" customWidth="1"/>
    <col min="7673" max="7673" width="10.375" style="383" customWidth="1"/>
    <col min="7674" max="7674" width="9.125" style="383" customWidth="1"/>
    <col min="7675" max="7675" width="9.625" style="383" customWidth="1"/>
    <col min="7676" max="7676" width="8.25" style="383" customWidth="1"/>
    <col min="7677" max="7677" width="19.5" style="383" customWidth="1"/>
    <col min="7678" max="7678" width="10.5" style="383" customWidth="1"/>
    <col min="7679" max="7679" width="9" style="383" customWidth="1"/>
    <col min="7680" max="7680" width="8.625" style="383" bestFit="1" customWidth="1"/>
    <col min="7681" max="7919" width="9" style="383" customWidth="1"/>
    <col min="7920" max="7920" width="19.5" style="383" customWidth="1"/>
    <col min="7921" max="7922" width="10.625" style="383" customWidth="1"/>
    <col min="7923" max="7924" width="9.125" style="383" customWidth="1"/>
    <col min="7925" max="7925" width="10.375" style="383" customWidth="1"/>
    <col min="7926" max="7926" width="9.125" style="383" customWidth="1"/>
    <col min="7927" max="7927" width="10.375" style="383" customWidth="1"/>
    <col min="7928" max="7928" width="9.125" style="383" customWidth="1"/>
    <col min="7929" max="7929" width="10.375" style="383" customWidth="1"/>
    <col min="7930" max="7930" width="9.125" style="383" customWidth="1"/>
    <col min="7931" max="7931" width="9.625" style="383" customWidth="1"/>
    <col min="7932" max="7932" width="8.25" style="383" customWidth="1"/>
    <col min="7933" max="7933" width="19.5" style="383" customWidth="1"/>
    <col min="7934" max="7934" width="10.5" style="383" customWidth="1"/>
    <col min="7935" max="7935" width="9" style="383" customWidth="1"/>
    <col min="7936" max="7936" width="8.625" style="383" bestFit="1" customWidth="1"/>
    <col min="7937" max="8175" width="9" style="383" customWidth="1"/>
    <col min="8176" max="8176" width="19.5" style="383" customWidth="1"/>
    <col min="8177" max="8178" width="10.625" style="383" customWidth="1"/>
    <col min="8179" max="8180" width="9.125" style="383" customWidth="1"/>
    <col min="8181" max="8181" width="10.375" style="383" customWidth="1"/>
    <col min="8182" max="8182" width="9.125" style="383" customWidth="1"/>
    <col min="8183" max="8183" width="10.375" style="383" customWidth="1"/>
    <col min="8184" max="8184" width="9.125" style="383" customWidth="1"/>
    <col min="8185" max="8185" width="10.375" style="383" customWidth="1"/>
    <col min="8186" max="8186" width="9.125" style="383" customWidth="1"/>
    <col min="8187" max="8187" width="9.625" style="383" customWidth="1"/>
    <col min="8188" max="8188" width="8.25" style="383" customWidth="1"/>
    <col min="8189" max="8189" width="19.5" style="383" customWidth="1"/>
    <col min="8190" max="8190" width="10.5" style="383" customWidth="1"/>
    <col min="8191" max="8191" width="9" style="383" customWidth="1"/>
    <col min="8192" max="8192" width="8.625" style="383" bestFit="1" customWidth="1"/>
    <col min="8193" max="8431" width="9" style="383" customWidth="1"/>
    <col min="8432" max="8432" width="19.5" style="383" customWidth="1"/>
    <col min="8433" max="8434" width="10.625" style="383" customWidth="1"/>
    <col min="8435" max="8436" width="9.125" style="383" customWidth="1"/>
    <col min="8437" max="8437" width="10.375" style="383" customWidth="1"/>
    <col min="8438" max="8438" width="9.125" style="383" customWidth="1"/>
    <col min="8439" max="8439" width="10.375" style="383" customWidth="1"/>
    <col min="8440" max="8440" width="9.125" style="383" customWidth="1"/>
    <col min="8441" max="8441" width="10.375" style="383" customWidth="1"/>
    <col min="8442" max="8442" width="9.125" style="383" customWidth="1"/>
    <col min="8443" max="8443" width="9.625" style="383" customWidth="1"/>
    <col min="8444" max="8444" width="8.25" style="383" customWidth="1"/>
    <col min="8445" max="8445" width="19.5" style="383" customWidth="1"/>
    <col min="8446" max="8446" width="10.5" style="383" customWidth="1"/>
    <col min="8447" max="8447" width="9" style="383" customWidth="1"/>
    <col min="8448" max="8448" width="8.625" style="383" bestFit="1" customWidth="1"/>
    <col min="8449" max="8687" width="9" style="383" customWidth="1"/>
    <col min="8688" max="8688" width="19.5" style="383" customWidth="1"/>
    <col min="8689" max="8690" width="10.625" style="383" customWidth="1"/>
    <col min="8691" max="8692" width="9.125" style="383" customWidth="1"/>
    <col min="8693" max="8693" width="10.375" style="383" customWidth="1"/>
    <col min="8694" max="8694" width="9.125" style="383" customWidth="1"/>
    <col min="8695" max="8695" width="10.375" style="383" customWidth="1"/>
    <col min="8696" max="8696" width="9.125" style="383" customWidth="1"/>
    <col min="8697" max="8697" width="10.375" style="383" customWidth="1"/>
    <col min="8698" max="8698" width="9.125" style="383" customWidth="1"/>
    <col min="8699" max="8699" width="9.625" style="383" customWidth="1"/>
    <col min="8700" max="8700" width="8.25" style="383" customWidth="1"/>
    <col min="8701" max="8701" width="19.5" style="383" customWidth="1"/>
    <col min="8702" max="8702" width="10.5" style="383" customWidth="1"/>
    <col min="8703" max="8703" width="9" style="383" customWidth="1"/>
    <col min="8704" max="8704" width="8.625" style="383" bestFit="1" customWidth="1"/>
    <col min="8705" max="8943" width="9" style="383" customWidth="1"/>
    <col min="8944" max="8944" width="19.5" style="383" customWidth="1"/>
    <col min="8945" max="8946" width="10.625" style="383" customWidth="1"/>
    <col min="8947" max="8948" width="9.125" style="383" customWidth="1"/>
    <col min="8949" max="8949" width="10.375" style="383" customWidth="1"/>
    <col min="8950" max="8950" width="9.125" style="383" customWidth="1"/>
    <col min="8951" max="8951" width="10.375" style="383" customWidth="1"/>
    <col min="8952" max="8952" width="9.125" style="383" customWidth="1"/>
    <col min="8953" max="8953" width="10.375" style="383" customWidth="1"/>
    <col min="8954" max="8954" width="9.125" style="383" customWidth="1"/>
    <col min="8955" max="8955" width="9.625" style="383" customWidth="1"/>
    <col min="8956" max="8956" width="8.25" style="383" customWidth="1"/>
    <col min="8957" max="8957" width="19.5" style="383" customWidth="1"/>
    <col min="8958" max="8958" width="10.5" style="383" customWidth="1"/>
    <col min="8959" max="8959" width="9" style="383" customWidth="1"/>
    <col min="8960" max="8960" width="8.625" style="383" bestFit="1" customWidth="1"/>
    <col min="8961" max="9199" width="9" style="383" customWidth="1"/>
    <col min="9200" max="9200" width="19.5" style="383" customWidth="1"/>
    <col min="9201" max="9202" width="10.625" style="383" customWidth="1"/>
    <col min="9203" max="9204" width="9.125" style="383" customWidth="1"/>
    <col min="9205" max="9205" width="10.375" style="383" customWidth="1"/>
    <col min="9206" max="9206" width="9.125" style="383" customWidth="1"/>
    <col min="9207" max="9207" width="10.375" style="383" customWidth="1"/>
    <col min="9208" max="9208" width="9.125" style="383" customWidth="1"/>
    <col min="9209" max="9209" width="10.375" style="383" customWidth="1"/>
    <col min="9210" max="9210" width="9.125" style="383" customWidth="1"/>
    <col min="9211" max="9211" width="9.625" style="383" customWidth="1"/>
    <col min="9212" max="9212" width="8.25" style="383" customWidth="1"/>
    <col min="9213" max="9213" width="19.5" style="383" customWidth="1"/>
    <col min="9214" max="9214" width="10.5" style="383" customWidth="1"/>
    <col min="9215" max="9215" width="9" style="383" customWidth="1"/>
    <col min="9216" max="9216" width="8.625" style="383" bestFit="1" customWidth="1"/>
    <col min="9217" max="9455" width="9" style="383" customWidth="1"/>
    <col min="9456" max="9456" width="19.5" style="383" customWidth="1"/>
    <col min="9457" max="9458" width="10.625" style="383" customWidth="1"/>
    <col min="9459" max="9460" width="9.125" style="383" customWidth="1"/>
    <col min="9461" max="9461" width="10.375" style="383" customWidth="1"/>
    <col min="9462" max="9462" width="9.125" style="383" customWidth="1"/>
    <col min="9463" max="9463" width="10.375" style="383" customWidth="1"/>
    <col min="9464" max="9464" width="9.125" style="383" customWidth="1"/>
    <col min="9465" max="9465" width="10.375" style="383" customWidth="1"/>
    <col min="9466" max="9466" width="9.125" style="383" customWidth="1"/>
    <col min="9467" max="9467" width="9.625" style="383" customWidth="1"/>
    <col min="9468" max="9468" width="8.25" style="383" customWidth="1"/>
    <col min="9469" max="9469" width="19.5" style="383" customWidth="1"/>
    <col min="9470" max="9470" width="10.5" style="383" customWidth="1"/>
    <col min="9471" max="9471" width="9" style="383" customWidth="1"/>
    <col min="9472" max="9472" width="8.625" style="383" bestFit="1" customWidth="1"/>
    <col min="9473" max="9711" width="9" style="383" customWidth="1"/>
    <col min="9712" max="9712" width="19.5" style="383" customWidth="1"/>
    <col min="9713" max="9714" width="10.625" style="383" customWidth="1"/>
    <col min="9715" max="9716" width="9.125" style="383" customWidth="1"/>
    <col min="9717" max="9717" width="10.375" style="383" customWidth="1"/>
    <col min="9718" max="9718" width="9.125" style="383" customWidth="1"/>
    <col min="9719" max="9719" width="10.375" style="383" customWidth="1"/>
    <col min="9720" max="9720" width="9.125" style="383" customWidth="1"/>
    <col min="9721" max="9721" width="10.375" style="383" customWidth="1"/>
    <col min="9722" max="9722" width="9.125" style="383" customWidth="1"/>
    <col min="9723" max="9723" width="9.625" style="383" customWidth="1"/>
    <col min="9724" max="9724" width="8.25" style="383" customWidth="1"/>
    <col min="9725" max="9725" width="19.5" style="383" customWidth="1"/>
    <col min="9726" max="9726" width="10.5" style="383" customWidth="1"/>
    <col min="9727" max="9727" width="9" style="383" customWidth="1"/>
    <col min="9728" max="9728" width="8.625" style="383" bestFit="1" customWidth="1"/>
    <col min="9729" max="9967" width="9" style="383" customWidth="1"/>
    <col min="9968" max="9968" width="19.5" style="383" customWidth="1"/>
    <col min="9969" max="9970" width="10.625" style="383" customWidth="1"/>
    <col min="9971" max="9972" width="9.125" style="383" customWidth="1"/>
    <col min="9973" max="9973" width="10.375" style="383" customWidth="1"/>
    <col min="9974" max="9974" width="9.125" style="383" customWidth="1"/>
    <col min="9975" max="9975" width="10.375" style="383" customWidth="1"/>
    <col min="9976" max="9976" width="9.125" style="383" customWidth="1"/>
    <col min="9977" max="9977" width="10.375" style="383" customWidth="1"/>
    <col min="9978" max="9978" width="9.125" style="383" customWidth="1"/>
    <col min="9979" max="9979" width="9.625" style="383" customWidth="1"/>
    <col min="9980" max="9980" width="8.25" style="383" customWidth="1"/>
    <col min="9981" max="9981" width="19.5" style="383" customWidth="1"/>
    <col min="9982" max="9982" width="10.5" style="383" customWidth="1"/>
    <col min="9983" max="9983" width="9" style="383" customWidth="1"/>
    <col min="9984" max="9984" width="8.625" style="383" bestFit="1" customWidth="1"/>
    <col min="9985" max="10223" width="9" style="383" customWidth="1"/>
    <col min="10224" max="10224" width="19.5" style="383" customWidth="1"/>
    <col min="10225" max="10226" width="10.625" style="383" customWidth="1"/>
    <col min="10227" max="10228" width="9.125" style="383" customWidth="1"/>
    <col min="10229" max="10229" width="10.375" style="383" customWidth="1"/>
    <col min="10230" max="10230" width="9.125" style="383" customWidth="1"/>
    <col min="10231" max="10231" width="10.375" style="383" customWidth="1"/>
    <col min="10232" max="10232" width="9.125" style="383" customWidth="1"/>
    <col min="10233" max="10233" width="10.375" style="383" customWidth="1"/>
    <col min="10234" max="10234" width="9.125" style="383" customWidth="1"/>
    <col min="10235" max="10235" width="9.625" style="383" customWidth="1"/>
    <col min="10236" max="10236" width="8.25" style="383" customWidth="1"/>
    <col min="10237" max="10237" width="19.5" style="383" customWidth="1"/>
    <col min="10238" max="10238" width="10.5" style="383" customWidth="1"/>
    <col min="10239" max="10239" width="9" style="383" customWidth="1"/>
    <col min="10240" max="10240" width="8.625" style="383" bestFit="1" customWidth="1"/>
    <col min="10241" max="10479" width="9" style="383" customWidth="1"/>
    <col min="10480" max="10480" width="19.5" style="383" customWidth="1"/>
    <col min="10481" max="10482" width="10.625" style="383" customWidth="1"/>
    <col min="10483" max="10484" width="9.125" style="383" customWidth="1"/>
    <col min="10485" max="10485" width="10.375" style="383" customWidth="1"/>
    <col min="10486" max="10486" width="9.125" style="383" customWidth="1"/>
    <col min="10487" max="10487" width="10.375" style="383" customWidth="1"/>
    <col min="10488" max="10488" width="9.125" style="383" customWidth="1"/>
    <col min="10489" max="10489" width="10.375" style="383" customWidth="1"/>
    <col min="10490" max="10490" width="9.125" style="383" customWidth="1"/>
    <col min="10491" max="10491" width="9.625" style="383" customWidth="1"/>
    <col min="10492" max="10492" width="8.25" style="383" customWidth="1"/>
    <col min="10493" max="10493" width="19.5" style="383" customWidth="1"/>
    <col min="10494" max="10494" width="10.5" style="383" customWidth="1"/>
    <col min="10495" max="10495" width="9" style="383" customWidth="1"/>
    <col min="10496" max="10496" width="8.625" style="383" bestFit="1" customWidth="1"/>
    <col min="10497" max="10735" width="9" style="383" customWidth="1"/>
    <col min="10736" max="10736" width="19.5" style="383" customWidth="1"/>
    <col min="10737" max="10738" width="10.625" style="383" customWidth="1"/>
    <col min="10739" max="10740" width="9.125" style="383" customWidth="1"/>
    <col min="10741" max="10741" width="10.375" style="383" customWidth="1"/>
    <col min="10742" max="10742" width="9.125" style="383" customWidth="1"/>
    <col min="10743" max="10743" width="10.375" style="383" customWidth="1"/>
    <col min="10744" max="10744" width="9.125" style="383" customWidth="1"/>
    <col min="10745" max="10745" width="10.375" style="383" customWidth="1"/>
    <col min="10746" max="10746" width="9.125" style="383" customWidth="1"/>
    <col min="10747" max="10747" width="9.625" style="383" customWidth="1"/>
    <col min="10748" max="10748" width="8.25" style="383" customWidth="1"/>
    <col min="10749" max="10749" width="19.5" style="383" customWidth="1"/>
    <col min="10750" max="10750" width="10.5" style="383" customWidth="1"/>
    <col min="10751" max="10751" width="9" style="383" customWidth="1"/>
    <col min="10752" max="10752" width="8.625" style="383" bestFit="1" customWidth="1"/>
    <col min="10753" max="10991" width="9" style="383" customWidth="1"/>
    <col min="10992" max="10992" width="19.5" style="383" customWidth="1"/>
    <col min="10993" max="10994" width="10.625" style="383" customWidth="1"/>
    <col min="10995" max="10996" width="9.125" style="383" customWidth="1"/>
    <col min="10997" max="10997" width="10.375" style="383" customWidth="1"/>
    <col min="10998" max="10998" width="9.125" style="383" customWidth="1"/>
    <col min="10999" max="10999" width="10.375" style="383" customWidth="1"/>
    <col min="11000" max="11000" width="9.125" style="383" customWidth="1"/>
    <col min="11001" max="11001" width="10.375" style="383" customWidth="1"/>
    <col min="11002" max="11002" width="9.125" style="383" customWidth="1"/>
    <col min="11003" max="11003" width="9.625" style="383" customWidth="1"/>
    <col min="11004" max="11004" width="8.25" style="383" customWidth="1"/>
    <col min="11005" max="11005" width="19.5" style="383" customWidth="1"/>
    <col min="11006" max="11006" width="10.5" style="383" customWidth="1"/>
    <col min="11007" max="11007" width="9" style="383" customWidth="1"/>
    <col min="11008" max="11008" width="8.625" style="383" bestFit="1" customWidth="1"/>
    <col min="11009" max="11247" width="9" style="383" customWidth="1"/>
    <col min="11248" max="11248" width="19.5" style="383" customWidth="1"/>
    <col min="11249" max="11250" width="10.625" style="383" customWidth="1"/>
    <col min="11251" max="11252" width="9.125" style="383" customWidth="1"/>
    <col min="11253" max="11253" width="10.375" style="383" customWidth="1"/>
    <col min="11254" max="11254" width="9.125" style="383" customWidth="1"/>
    <col min="11255" max="11255" width="10.375" style="383" customWidth="1"/>
    <col min="11256" max="11256" width="9.125" style="383" customWidth="1"/>
    <col min="11257" max="11257" width="10.375" style="383" customWidth="1"/>
    <col min="11258" max="11258" width="9.125" style="383" customWidth="1"/>
    <col min="11259" max="11259" width="9.625" style="383" customWidth="1"/>
    <col min="11260" max="11260" width="8.25" style="383" customWidth="1"/>
    <col min="11261" max="11261" width="19.5" style="383" customWidth="1"/>
    <col min="11262" max="11262" width="10.5" style="383" customWidth="1"/>
    <col min="11263" max="11263" width="9" style="383" customWidth="1"/>
    <col min="11264" max="11264" width="8.625" style="383" bestFit="1" customWidth="1"/>
    <col min="11265" max="11503" width="9" style="383" customWidth="1"/>
    <col min="11504" max="11504" width="19.5" style="383" customWidth="1"/>
    <col min="11505" max="11506" width="10.625" style="383" customWidth="1"/>
    <col min="11507" max="11508" width="9.125" style="383" customWidth="1"/>
    <col min="11509" max="11509" width="10.375" style="383" customWidth="1"/>
    <col min="11510" max="11510" width="9.125" style="383" customWidth="1"/>
    <col min="11511" max="11511" width="10.375" style="383" customWidth="1"/>
    <col min="11512" max="11512" width="9.125" style="383" customWidth="1"/>
    <col min="11513" max="11513" width="10.375" style="383" customWidth="1"/>
    <col min="11514" max="11514" width="9.125" style="383" customWidth="1"/>
    <col min="11515" max="11515" width="9.625" style="383" customWidth="1"/>
    <col min="11516" max="11516" width="8.25" style="383" customWidth="1"/>
    <col min="11517" max="11517" width="19.5" style="383" customWidth="1"/>
    <col min="11518" max="11518" width="10.5" style="383" customWidth="1"/>
    <col min="11519" max="11519" width="9" style="383" customWidth="1"/>
    <col min="11520" max="11520" width="8.625" style="383" bestFit="1" customWidth="1"/>
    <col min="11521" max="11759" width="9" style="383" customWidth="1"/>
    <col min="11760" max="11760" width="19.5" style="383" customWidth="1"/>
    <col min="11761" max="11762" width="10.625" style="383" customWidth="1"/>
    <col min="11763" max="11764" width="9.125" style="383" customWidth="1"/>
    <col min="11765" max="11765" width="10.375" style="383" customWidth="1"/>
    <col min="11766" max="11766" width="9.125" style="383" customWidth="1"/>
    <col min="11767" max="11767" width="10.375" style="383" customWidth="1"/>
    <col min="11768" max="11768" width="9.125" style="383" customWidth="1"/>
    <col min="11769" max="11769" width="10.375" style="383" customWidth="1"/>
    <col min="11770" max="11770" width="9.125" style="383" customWidth="1"/>
    <col min="11771" max="11771" width="9.625" style="383" customWidth="1"/>
    <col min="11772" max="11772" width="8.25" style="383" customWidth="1"/>
    <col min="11773" max="11773" width="19.5" style="383" customWidth="1"/>
    <col min="11774" max="11774" width="10.5" style="383" customWidth="1"/>
    <col min="11775" max="11775" width="9" style="383" customWidth="1"/>
    <col min="11776" max="11776" width="8.625" style="383" bestFit="1" customWidth="1"/>
    <col min="11777" max="12015" width="9" style="383" customWidth="1"/>
    <col min="12016" max="12016" width="19.5" style="383" customWidth="1"/>
    <col min="12017" max="12018" width="10.625" style="383" customWidth="1"/>
    <col min="12019" max="12020" width="9.125" style="383" customWidth="1"/>
    <col min="12021" max="12021" width="10.375" style="383" customWidth="1"/>
    <col min="12022" max="12022" width="9.125" style="383" customWidth="1"/>
    <col min="12023" max="12023" width="10.375" style="383" customWidth="1"/>
    <col min="12024" max="12024" width="9.125" style="383" customWidth="1"/>
    <col min="12025" max="12025" width="10.375" style="383" customWidth="1"/>
    <col min="12026" max="12026" width="9.125" style="383" customWidth="1"/>
    <col min="12027" max="12027" width="9.625" style="383" customWidth="1"/>
    <col min="12028" max="12028" width="8.25" style="383" customWidth="1"/>
    <col min="12029" max="12029" width="19.5" style="383" customWidth="1"/>
    <col min="12030" max="12030" width="10.5" style="383" customWidth="1"/>
    <col min="12031" max="12031" width="9" style="383" customWidth="1"/>
    <col min="12032" max="12032" width="8.625" style="383" bestFit="1" customWidth="1"/>
    <col min="12033" max="12271" width="9" style="383" customWidth="1"/>
    <col min="12272" max="12272" width="19.5" style="383" customWidth="1"/>
    <col min="12273" max="12274" width="10.625" style="383" customWidth="1"/>
    <col min="12275" max="12276" width="9.125" style="383" customWidth="1"/>
    <col min="12277" max="12277" width="10.375" style="383" customWidth="1"/>
    <col min="12278" max="12278" width="9.125" style="383" customWidth="1"/>
    <col min="12279" max="12279" width="10.375" style="383" customWidth="1"/>
    <col min="12280" max="12280" width="9.125" style="383" customWidth="1"/>
    <col min="12281" max="12281" width="10.375" style="383" customWidth="1"/>
    <col min="12282" max="12282" width="9.125" style="383" customWidth="1"/>
    <col min="12283" max="12283" width="9.625" style="383" customWidth="1"/>
    <col min="12284" max="12284" width="8.25" style="383" customWidth="1"/>
    <col min="12285" max="12285" width="19.5" style="383" customWidth="1"/>
    <col min="12286" max="12286" width="10.5" style="383" customWidth="1"/>
    <col min="12287" max="12287" width="9" style="383" customWidth="1"/>
    <col min="12288" max="12288" width="8.625" style="383" bestFit="1" customWidth="1"/>
    <col min="12289" max="12527" width="9" style="383" customWidth="1"/>
    <col min="12528" max="12528" width="19.5" style="383" customWidth="1"/>
    <col min="12529" max="12530" width="10.625" style="383" customWidth="1"/>
    <col min="12531" max="12532" width="9.125" style="383" customWidth="1"/>
    <col min="12533" max="12533" width="10.375" style="383" customWidth="1"/>
    <col min="12534" max="12534" width="9.125" style="383" customWidth="1"/>
    <col min="12535" max="12535" width="10.375" style="383" customWidth="1"/>
    <col min="12536" max="12536" width="9.125" style="383" customWidth="1"/>
    <col min="12537" max="12537" width="10.375" style="383" customWidth="1"/>
    <col min="12538" max="12538" width="9.125" style="383" customWidth="1"/>
    <col min="12539" max="12539" width="9.625" style="383" customWidth="1"/>
    <col min="12540" max="12540" width="8.25" style="383" customWidth="1"/>
    <col min="12541" max="12541" width="19.5" style="383" customWidth="1"/>
    <col min="12542" max="12542" width="10.5" style="383" customWidth="1"/>
    <col min="12543" max="12543" width="9" style="383" customWidth="1"/>
    <col min="12544" max="12544" width="8.625" style="383" bestFit="1" customWidth="1"/>
    <col min="12545" max="12783" width="9" style="383" customWidth="1"/>
    <col min="12784" max="12784" width="19.5" style="383" customWidth="1"/>
    <col min="12785" max="12786" width="10.625" style="383" customWidth="1"/>
    <col min="12787" max="12788" width="9.125" style="383" customWidth="1"/>
    <col min="12789" max="12789" width="10.375" style="383" customWidth="1"/>
    <col min="12790" max="12790" width="9.125" style="383" customWidth="1"/>
    <col min="12791" max="12791" width="10.375" style="383" customWidth="1"/>
    <col min="12792" max="12792" width="9.125" style="383" customWidth="1"/>
    <col min="12793" max="12793" width="10.375" style="383" customWidth="1"/>
    <col min="12794" max="12794" width="9.125" style="383" customWidth="1"/>
    <col min="12795" max="12795" width="9.625" style="383" customWidth="1"/>
    <col min="12796" max="12796" width="8.25" style="383" customWidth="1"/>
    <col min="12797" max="12797" width="19.5" style="383" customWidth="1"/>
    <col min="12798" max="12798" width="10.5" style="383" customWidth="1"/>
    <col min="12799" max="12799" width="9" style="383" customWidth="1"/>
    <col min="12800" max="12800" width="8.625" style="383" bestFit="1" customWidth="1"/>
    <col min="12801" max="13039" width="9" style="383" customWidth="1"/>
    <col min="13040" max="13040" width="19.5" style="383" customWidth="1"/>
    <col min="13041" max="13042" width="10.625" style="383" customWidth="1"/>
    <col min="13043" max="13044" width="9.125" style="383" customWidth="1"/>
    <col min="13045" max="13045" width="10.375" style="383" customWidth="1"/>
    <col min="13046" max="13046" width="9.125" style="383" customWidth="1"/>
    <col min="13047" max="13047" width="10.375" style="383" customWidth="1"/>
    <col min="13048" max="13048" width="9.125" style="383" customWidth="1"/>
    <col min="13049" max="13049" width="10.375" style="383" customWidth="1"/>
    <col min="13050" max="13050" width="9.125" style="383" customWidth="1"/>
    <col min="13051" max="13051" width="9.625" style="383" customWidth="1"/>
    <col min="13052" max="13052" width="8.25" style="383" customWidth="1"/>
    <col min="13053" max="13053" width="19.5" style="383" customWidth="1"/>
    <col min="13054" max="13054" width="10.5" style="383" customWidth="1"/>
    <col min="13055" max="13055" width="9" style="383" customWidth="1"/>
    <col min="13056" max="13056" width="8.625" style="383" bestFit="1" customWidth="1"/>
    <col min="13057" max="13295" width="9" style="383" customWidth="1"/>
    <col min="13296" max="13296" width="19.5" style="383" customWidth="1"/>
    <col min="13297" max="13298" width="10.625" style="383" customWidth="1"/>
    <col min="13299" max="13300" width="9.125" style="383" customWidth="1"/>
    <col min="13301" max="13301" width="10.375" style="383" customWidth="1"/>
    <col min="13302" max="13302" width="9.125" style="383" customWidth="1"/>
    <col min="13303" max="13303" width="10.375" style="383" customWidth="1"/>
    <col min="13304" max="13304" width="9.125" style="383" customWidth="1"/>
    <col min="13305" max="13305" width="10.375" style="383" customWidth="1"/>
    <col min="13306" max="13306" width="9.125" style="383" customWidth="1"/>
    <col min="13307" max="13307" width="9.625" style="383" customWidth="1"/>
    <col min="13308" max="13308" width="8.25" style="383" customWidth="1"/>
    <col min="13309" max="13309" width="19.5" style="383" customWidth="1"/>
    <col min="13310" max="13310" width="10.5" style="383" customWidth="1"/>
    <col min="13311" max="13311" width="9" style="383" customWidth="1"/>
    <col min="13312" max="13312" width="8.625" style="383" bestFit="1" customWidth="1"/>
    <col min="13313" max="13551" width="9" style="383" customWidth="1"/>
    <col min="13552" max="13552" width="19.5" style="383" customWidth="1"/>
    <col min="13553" max="13554" width="10.625" style="383" customWidth="1"/>
    <col min="13555" max="13556" width="9.125" style="383" customWidth="1"/>
    <col min="13557" max="13557" width="10.375" style="383" customWidth="1"/>
    <col min="13558" max="13558" width="9.125" style="383" customWidth="1"/>
    <col min="13559" max="13559" width="10.375" style="383" customWidth="1"/>
    <col min="13560" max="13560" width="9.125" style="383" customWidth="1"/>
    <col min="13561" max="13561" width="10.375" style="383" customWidth="1"/>
    <col min="13562" max="13562" width="9.125" style="383" customWidth="1"/>
    <col min="13563" max="13563" width="9.625" style="383" customWidth="1"/>
    <col min="13564" max="13564" width="8.25" style="383" customWidth="1"/>
    <col min="13565" max="13565" width="19.5" style="383" customWidth="1"/>
    <col min="13566" max="13566" width="10.5" style="383" customWidth="1"/>
    <col min="13567" max="13567" width="9" style="383" customWidth="1"/>
    <col min="13568" max="13568" width="8.625" style="383" bestFit="1" customWidth="1"/>
    <col min="13569" max="13807" width="9" style="383" customWidth="1"/>
    <col min="13808" max="13808" width="19.5" style="383" customWidth="1"/>
    <col min="13809" max="13810" width="10.625" style="383" customWidth="1"/>
    <col min="13811" max="13812" width="9.125" style="383" customWidth="1"/>
    <col min="13813" max="13813" width="10.375" style="383" customWidth="1"/>
    <col min="13814" max="13814" width="9.125" style="383" customWidth="1"/>
    <col min="13815" max="13815" width="10.375" style="383" customWidth="1"/>
    <col min="13816" max="13816" width="9.125" style="383" customWidth="1"/>
    <col min="13817" max="13817" width="10.375" style="383" customWidth="1"/>
    <col min="13818" max="13818" width="9.125" style="383" customWidth="1"/>
    <col min="13819" max="13819" width="9.625" style="383" customWidth="1"/>
    <col min="13820" max="13820" width="8.25" style="383" customWidth="1"/>
    <col min="13821" max="13821" width="19.5" style="383" customWidth="1"/>
    <col min="13822" max="13822" width="10.5" style="383" customWidth="1"/>
    <col min="13823" max="13823" width="9" style="383" customWidth="1"/>
    <col min="13824" max="13824" width="8.625" style="383" bestFit="1" customWidth="1"/>
    <col min="13825" max="14063" width="9" style="383" customWidth="1"/>
    <col min="14064" max="14064" width="19.5" style="383" customWidth="1"/>
    <col min="14065" max="14066" width="10.625" style="383" customWidth="1"/>
    <col min="14067" max="14068" width="9.125" style="383" customWidth="1"/>
    <col min="14069" max="14069" width="10.375" style="383" customWidth="1"/>
    <col min="14070" max="14070" width="9.125" style="383" customWidth="1"/>
    <col min="14071" max="14071" width="10.375" style="383" customWidth="1"/>
    <col min="14072" max="14072" width="9.125" style="383" customWidth="1"/>
    <col min="14073" max="14073" width="10.375" style="383" customWidth="1"/>
    <col min="14074" max="14074" width="9.125" style="383" customWidth="1"/>
    <col min="14075" max="14075" width="9.625" style="383" customWidth="1"/>
    <col min="14076" max="14076" width="8.25" style="383" customWidth="1"/>
    <col min="14077" max="14077" width="19.5" style="383" customWidth="1"/>
    <col min="14078" max="14078" width="10.5" style="383" customWidth="1"/>
    <col min="14079" max="14079" width="9" style="383" customWidth="1"/>
    <col min="14080" max="14080" width="8.625" style="383" bestFit="1" customWidth="1"/>
    <col min="14081" max="14319" width="9" style="383" customWidth="1"/>
    <col min="14320" max="14320" width="19.5" style="383" customWidth="1"/>
    <col min="14321" max="14322" width="10.625" style="383" customWidth="1"/>
    <col min="14323" max="14324" width="9.125" style="383" customWidth="1"/>
    <col min="14325" max="14325" width="10.375" style="383" customWidth="1"/>
    <col min="14326" max="14326" width="9.125" style="383" customWidth="1"/>
    <col min="14327" max="14327" width="10.375" style="383" customWidth="1"/>
    <col min="14328" max="14328" width="9.125" style="383" customWidth="1"/>
    <col min="14329" max="14329" width="10.375" style="383" customWidth="1"/>
    <col min="14330" max="14330" width="9.125" style="383" customWidth="1"/>
    <col min="14331" max="14331" width="9.625" style="383" customWidth="1"/>
    <col min="14332" max="14332" width="8.25" style="383" customWidth="1"/>
    <col min="14333" max="14333" width="19.5" style="383" customWidth="1"/>
    <col min="14334" max="14334" width="10.5" style="383" customWidth="1"/>
    <col min="14335" max="14335" width="9" style="383" customWidth="1"/>
    <col min="14336" max="14336" width="8.625" style="383" bestFit="1" customWidth="1"/>
    <col min="14337" max="14575" width="9" style="383" customWidth="1"/>
    <col min="14576" max="14576" width="19.5" style="383" customWidth="1"/>
    <col min="14577" max="14578" width="10.625" style="383" customWidth="1"/>
    <col min="14579" max="14580" width="9.125" style="383" customWidth="1"/>
    <col min="14581" max="14581" width="10.375" style="383" customWidth="1"/>
    <col min="14582" max="14582" width="9.125" style="383" customWidth="1"/>
    <col min="14583" max="14583" width="10.375" style="383" customWidth="1"/>
    <col min="14584" max="14584" width="9.125" style="383" customWidth="1"/>
    <col min="14585" max="14585" width="10.375" style="383" customWidth="1"/>
    <col min="14586" max="14586" width="9.125" style="383" customWidth="1"/>
    <col min="14587" max="14587" width="9.625" style="383" customWidth="1"/>
    <col min="14588" max="14588" width="8.25" style="383" customWidth="1"/>
    <col min="14589" max="14589" width="19.5" style="383" customWidth="1"/>
    <col min="14590" max="14590" width="10.5" style="383" customWidth="1"/>
    <col min="14591" max="14591" width="9" style="383" customWidth="1"/>
    <col min="14592" max="14592" width="8.625" style="383" bestFit="1" customWidth="1"/>
    <col min="14593" max="14831" width="9" style="383" customWidth="1"/>
    <col min="14832" max="14832" width="19.5" style="383" customWidth="1"/>
    <col min="14833" max="14834" width="10.625" style="383" customWidth="1"/>
    <col min="14835" max="14836" width="9.125" style="383" customWidth="1"/>
    <col min="14837" max="14837" width="10.375" style="383" customWidth="1"/>
    <col min="14838" max="14838" width="9.125" style="383" customWidth="1"/>
    <col min="14839" max="14839" width="10.375" style="383" customWidth="1"/>
    <col min="14840" max="14840" width="9.125" style="383" customWidth="1"/>
    <col min="14841" max="14841" width="10.375" style="383" customWidth="1"/>
    <col min="14842" max="14842" width="9.125" style="383" customWidth="1"/>
    <col min="14843" max="14843" width="9.625" style="383" customWidth="1"/>
    <col min="14844" max="14844" width="8.25" style="383" customWidth="1"/>
    <col min="14845" max="14845" width="19.5" style="383" customWidth="1"/>
    <col min="14846" max="14846" width="10.5" style="383" customWidth="1"/>
    <col min="14847" max="14847" width="9" style="383" customWidth="1"/>
    <col min="14848" max="14848" width="8.625" style="383" bestFit="1" customWidth="1"/>
    <col min="14849" max="15087" width="9" style="383" customWidth="1"/>
    <col min="15088" max="15088" width="19.5" style="383" customWidth="1"/>
    <col min="15089" max="15090" width="10.625" style="383" customWidth="1"/>
    <col min="15091" max="15092" width="9.125" style="383" customWidth="1"/>
    <col min="15093" max="15093" width="10.375" style="383" customWidth="1"/>
    <col min="15094" max="15094" width="9.125" style="383" customWidth="1"/>
    <col min="15095" max="15095" width="10.375" style="383" customWidth="1"/>
    <col min="15096" max="15096" width="9.125" style="383" customWidth="1"/>
    <col min="15097" max="15097" width="10.375" style="383" customWidth="1"/>
    <col min="15098" max="15098" width="9.125" style="383" customWidth="1"/>
    <col min="15099" max="15099" width="9.625" style="383" customWidth="1"/>
    <col min="15100" max="15100" width="8.25" style="383" customWidth="1"/>
    <col min="15101" max="15101" width="19.5" style="383" customWidth="1"/>
    <col min="15102" max="15102" width="10.5" style="383" customWidth="1"/>
    <col min="15103" max="15103" width="9" style="383" customWidth="1"/>
    <col min="15104" max="15104" width="8.625" style="383" bestFit="1" customWidth="1"/>
    <col min="15105" max="15343" width="9" style="383" customWidth="1"/>
    <col min="15344" max="15344" width="19.5" style="383" customWidth="1"/>
    <col min="15345" max="15346" width="10.625" style="383" customWidth="1"/>
    <col min="15347" max="15348" width="9.125" style="383" customWidth="1"/>
    <col min="15349" max="15349" width="10.375" style="383" customWidth="1"/>
    <col min="15350" max="15350" width="9.125" style="383" customWidth="1"/>
    <col min="15351" max="15351" width="10.375" style="383" customWidth="1"/>
    <col min="15352" max="15352" width="9.125" style="383" customWidth="1"/>
    <col min="15353" max="15353" width="10.375" style="383" customWidth="1"/>
    <col min="15354" max="15354" width="9.125" style="383" customWidth="1"/>
    <col min="15355" max="15355" width="9.625" style="383" customWidth="1"/>
    <col min="15356" max="15356" width="8.25" style="383" customWidth="1"/>
    <col min="15357" max="15357" width="19.5" style="383" customWidth="1"/>
    <col min="15358" max="15358" width="10.5" style="383" customWidth="1"/>
    <col min="15359" max="15359" width="9" style="383" customWidth="1"/>
    <col min="15360" max="15360" width="8.625" style="383" bestFit="1" customWidth="1"/>
    <col min="15361" max="15599" width="9" style="383" customWidth="1"/>
    <col min="15600" max="15600" width="19.5" style="383" customWidth="1"/>
    <col min="15601" max="15602" width="10.625" style="383" customWidth="1"/>
    <col min="15603" max="15604" width="9.125" style="383" customWidth="1"/>
    <col min="15605" max="15605" width="10.375" style="383" customWidth="1"/>
    <col min="15606" max="15606" width="9.125" style="383" customWidth="1"/>
    <col min="15607" max="15607" width="10.375" style="383" customWidth="1"/>
    <col min="15608" max="15608" width="9.125" style="383" customWidth="1"/>
    <col min="15609" max="15609" width="10.375" style="383" customWidth="1"/>
    <col min="15610" max="15610" width="9.125" style="383" customWidth="1"/>
    <col min="15611" max="15611" width="9.625" style="383" customWidth="1"/>
    <col min="15612" max="15612" width="8.25" style="383" customWidth="1"/>
    <col min="15613" max="15613" width="19.5" style="383" customWidth="1"/>
    <col min="15614" max="15614" width="10.5" style="383" customWidth="1"/>
    <col min="15615" max="15615" width="9" style="383" customWidth="1"/>
    <col min="15616" max="15616" width="8.625" style="383" bestFit="1" customWidth="1"/>
    <col min="15617" max="15855" width="9" style="383" customWidth="1"/>
    <col min="15856" max="15856" width="19.5" style="383" customWidth="1"/>
    <col min="15857" max="15858" width="10.625" style="383" customWidth="1"/>
    <col min="15859" max="15860" width="9.125" style="383" customWidth="1"/>
    <col min="15861" max="15861" width="10.375" style="383" customWidth="1"/>
    <col min="15862" max="15862" width="9.125" style="383" customWidth="1"/>
    <col min="15863" max="15863" width="10.375" style="383" customWidth="1"/>
    <col min="15864" max="15864" width="9.125" style="383" customWidth="1"/>
    <col min="15865" max="15865" width="10.375" style="383" customWidth="1"/>
    <col min="15866" max="15866" width="9.125" style="383" customWidth="1"/>
    <col min="15867" max="15867" width="9.625" style="383" customWidth="1"/>
    <col min="15868" max="15868" width="8.25" style="383" customWidth="1"/>
    <col min="15869" max="15869" width="19.5" style="383" customWidth="1"/>
    <col min="15870" max="15870" width="10.5" style="383" customWidth="1"/>
    <col min="15871" max="15871" width="9" style="383" customWidth="1"/>
    <col min="15872" max="15872" width="8.625" style="383" bestFit="1" customWidth="1"/>
    <col min="15873" max="16111" width="9" style="383" customWidth="1"/>
    <col min="16112" max="16112" width="19.5" style="383" customWidth="1"/>
    <col min="16113" max="16114" width="10.625" style="383" customWidth="1"/>
    <col min="16115" max="16116" width="9.125" style="383" customWidth="1"/>
    <col min="16117" max="16117" width="10.375" style="383" customWidth="1"/>
    <col min="16118" max="16118" width="9.125" style="383" customWidth="1"/>
    <col min="16119" max="16119" width="10.375" style="383" customWidth="1"/>
    <col min="16120" max="16120" width="9.125" style="383" customWidth="1"/>
    <col min="16121" max="16121" width="10.375" style="383" customWidth="1"/>
    <col min="16122" max="16122" width="9.125" style="383" customWidth="1"/>
    <col min="16123" max="16123" width="9.625" style="383" customWidth="1"/>
    <col min="16124" max="16124" width="8.25" style="383" customWidth="1"/>
    <col min="16125" max="16125" width="19.5" style="383" customWidth="1"/>
    <col min="16126" max="16126" width="10.5" style="383" customWidth="1"/>
    <col min="16127" max="16127" width="9" style="383" customWidth="1"/>
    <col min="16128" max="16128" width="8.625" style="383" bestFit="1" customWidth="1"/>
    <col min="16129" max="16384" width="9" style="383" customWidth="1"/>
  </cols>
  <sheetData>
    <row r="1" spans="1:13" ht="21.95" customHeight="1">
      <c r="A1" s="388" t="s">
        <v>308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s="384" customFormat="1" ht="21.95" customHeight="1">
      <c r="A2" s="389" t="s">
        <v>273</v>
      </c>
      <c r="B2" s="368"/>
      <c r="C2" s="368"/>
      <c r="E2" s="368"/>
      <c r="F2" s="368"/>
      <c r="G2" s="461"/>
      <c r="H2" s="461"/>
      <c r="I2" s="478"/>
      <c r="J2" s="478"/>
      <c r="K2" s="478"/>
      <c r="M2" s="478" t="s">
        <v>10</v>
      </c>
    </row>
    <row r="3" spans="1:13" s="385" customFormat="1" ht="21.95" customHeight="1">
      <c r="A3" s="390" t="s">
        <v>5</v>
      </c>
      <c r="B3" s="414" t="s">
        <v>294</v>
      </c>
      <c r="C3" s="433"/>
      <c r="D3" s="414" t="s">
        <v>94</v>
      </c>
      <c r="E3" s="456"/>
      <c r="F3" s="414" t="s">
        <v>25</v>
      </c>
      <c r="G3" s="424"/>
      <c r="H3" s="414" t="s">
        <v>236</v>
      </c>
      <c r="I3" s="424"/>
      <c r="J3" s="414" t="s">
        <v>340</v>
      </c>
      <c r="K3" s="424"/>
      <c r="L3" s="414" t="s">
        <v>345</v>
      </c>
      <c r="M3" s="510"/>
    </row>
    <row r="4" spans="1:13" s="385" customFormat="1" ht="21.95" customHeight="1">
      <c r="A4" s="391" t="s">
        <v>126</v>
      </c>
      <c r="B4" s="415" t="s">
        <v>23</v>
      </c>
      <c r="C4" s="434" t="s">
        <v>255</v>
      </c>
      <c r="D4" s="415" t="s">
        <v>23</v>
      </c>
      <c r="E4" s="434" t="s">
        <v>255</v>
      </c>
      <c r="F4" s="458" t="s">
        <v>23</v>
      </c>
      <c r="G4" s="462" t="s">
        <v>255</v>
      </c>
      <c r="H4" s="415" t="s">
        <v>23</v>
      </c>
      <c r="I4" s="462" t="s">
        <v>255</v>
      </c>
      <c r="J4" s="415" t="s">
        <v>23</v>
      </c>
      <c r="K4" s="480" t="s">
        <v>255</v>
      </c>
      <c r="L4" s="415" t="s">
        <v>23</v>
      </c>
      <c r="M4" s="511" t="s">
        <v>255</v>
      </c>
    </row>
    <row r="5" spans="1:13" s="386" customFormat="1" ht="21.95" customHeight="1">
      <c r="A5" s="392" t="s">
        <v>278</v>
      </c>
      <c r="B5" s="416">
        <f t="shared" ref="B5:K5" si="0">SUBTOTAL(9,B6:B111)</f>
        <v>27594</v>
      </c>
      <c r="C5" s="416">
        <f t="shared" si="0"/>
        <v>58858</v>
      </c>
      <c r="D5" s="416">
        <f t="shared" si="0"/>
        <v>27449</v>
      </c>
      <c r="E5" s="416">
        <f t="shared" si="0"/>
        <v>57579</v>
      </c>
      <c r="F5" s="459">
        <f t="shared" si="0"/>
        <v>27198</v>
      </c>
      <c r="G5" s="463">
        <f t="shared" si="0"/>
        <v>56485</v>
      </c>
      <c r="H5" s="416">
        <f t="shared" si="0"/>
        <v>27016</v>
      </c>
      <c r="I5" s="463">
        <f t="shared" si="0"/>
        <v>55486</v>
      </c>
      <c r="J5" s="416">
        <f t="shared" si="0"/>
        <v>26959</v>
      </c>
      <c r="K5" s="481">
        <f t="shared" si="0"/>
        <v>54626</v>
      </c>
      <c r="L5" s="416">
        <v>26927</v>
      </c>
      <c r="M5" s="512">
        <v>53732</v>
      </c>
    </row>
    <row r="6" spans="1:13" s="387" customFormat="1" ht="21.95" customHeight="1">
      <c r="A6" s="393" t="s">
        <v>279</v>
      </c>
      <c r="B6" s="416">
        <f t="shared" ref="B6:K6" si="1">SUBTOTAL(9,B7:B12)</f>
        <v>3385</v>
      </c>
      <c r="C6" s="416">
        <f t="shared" si="1"/>
        <v>7453</v>
      </c>
      <c r="D6" s="416">
        <f t="shared" si="1"/>
        <v>3394</v>
      </c>
      <c r="E6" s="416">
        <f t="shared" si="1"/>
        <v>7400</v>
      </c>
      <c r="F6" s="459">
        <f t="shared" si="1"/>
        <v>3397</v>
      </c>
      <c r="G6" s="463">
        <f t="shared" si="1"/>
        <v>7360</v>
      </c>
      <c r="H6" s="416">
        <f t="shared" si="1"/>
        <v>3392</v>
      </c>
      <c r="I6" s="463">
        <f t="shared" si="1"/>
        <v>7303</v>
      </c>
      <c r="J6" s="416">
        <f t="shared" si="1"/>
        <v>3405</v>
      </c>
      <c r="K6" s="481">
        <f t="shared" si="1"/>
        <v>7249</v>
      </c>
      <c r="L6" s="416">
        <v>3422</v>
      </c>
      <c r="M6" s="512">
        <v>7229</v>
      </c>
    </row>
    <row r="7" spans="1:13" ht="21.95" customHeight="1">
      <c r="A7" s="394" t="s">
        <v>281</v>
      </c>
      <c r="B7" s="417">
        <v>393</v>
      </c>
      <c r="C7" s="417">
        <v>848</v>
      </c>
      <c r="D7" s="439">
        <v>402</v>
      </c>
      <c r="E7" s="417">
        <v>855</v>
      </c>
      <c r="F7" s="417">
        <v>395</v>
      </c>
      <c r="G7" s="464">
        <v>852</v>
      </c>
      <c r="H7" s="439">
        <v>401</v>
      </c>
      <c r="I7" s="464">
        <v>862</v>
      </c>
      <c r="J7" s="479">
        <v>396</v>
      </c>
      <c r="K7" s="482">
        <v>843</v>
      </c>
      <c r="L7" s="479">
        <v>389</v>
      </c>
      <c r="M7" s="513">
        <v>829</v>
      </c>
    </row>
    <row r="8" spans="1:13" ht="21.95" customHeight="1">
      <c r="A8" s="395" t="s">
        <v>237</v>
      </c>
      <c r="B8" s="418">
        <v>416</v>
      </c>
      <c r="C8" s="418">
        <v>862</v>
      </c>
      <c r="D8" s="447">
        <v>408</v>
      </c>
      <c r="E8" s="418">
        <v>842</v>
      </c>
      <c r="F8" s="418">
        <v>402</v>
      </c>
      <c r="G8" s="465">
        <v>825</v>
      </c>
      <c r="H8" s="447">
        <v>385</v>
      </c>
      <c r="I8" s="465">
        <v>790</v>
      </c>
      <c r="J8" s="447">
        <v>382</v>
      </c>
      <c r="K8" s="483">
        <v>772</v>
      </c>
      <c r="L8" s="496">
        <v>388</v>
      </c>
      <c r="M8" s="514">
        <v>781</v>
      </c>
    </row>
    <row r="9" spans="1:13" ht="21.95" customHeight="1">
      <c r="A9" s="395" t="s">
        <v>74</v>
      </c>
      <c r="B9" s="418">
        <v>650</v>
      </c>
      <c r="C9" s="418">
        <v>1479</v>
      </c>
      <c r="D9" s="447">
        <v>653</v>
      </c>
      <c r="E9" s="418">
        <v>1465</v>
      </c>
      <c r="F9" s="418">
        <v>646</v>
      </c>
      <c r="G9" s="465">
        <v>1451</v>
      </c>
      <c r="H9" s="447">
        <v>651</v>
      </c>
      <c r="I9" s="465">
        <v>1442</v>
      </c>
      <c r="J9" s="447">
        <v>657</v>
      </c>
      <c r="K9" s="483">
        <v>1458</v>
      </c>
      <c r="L9" s="496">
        <v>658</v>
      </c>
      <c r="M9" s="514">
        <v>1444</v>
      </c>
    </row>
    <row r="10" spans="1:13" ht="21.95" customHeight="1">
      <c r="A10" s="395" t="s">
        <v>190</v>
      </c>
      <c r="B10" s="418">
        <v>779</v>
      </c>
      <c r="C10" s="418">
        <v>1669</v>
      </c>
      <c r="D10" s="447">
        <v>785</v>
      </c>
      <c r="E10" s="418">
        <v>1663</v>
      </c>
      <c r="F10" s="418">
        <v>799</v>
      </c>
      <c r="G10" s="465">
        <v>1653</v>
      </c>
      <c r="H10" s="447">
        <v>786</v>
      </c>
      <c r="I10" s="465">
        <v>1638</v>
      </c>
      <c r="J10" s="447">
        <v>790</v>
      </c>
      <c r="K10" s="483">
        <v>1626</v>
      </c>
      <c r="L10" s="496">
        <v>810</v>
      </c>
      <c r="M10" s="514">
        <v>1677</v>
      </c>
    </row>
    <row r="11" spans="1:13" ht="21.95" customHeight="1">
      <c r="A11" s="395" t="s">
        <v>132</v>
      </c>
      <c r="B11" s="418">
        <v>1030</v>
      </c>
      <c r="C11" s="418">
        <v>2359</v>
      </c>
      <c r="D11" s="447">
        <v>1034</v>
      </c>
      <c r="E11" s="418">
        <v>2356</v>
      </c>
      <c r="F11" s="418">
        <v>1042</v>
      </c>
      <c r="G11" s="465">
        <v>2354</v>
      </c>
      <c r="H11" s="447">
        <v>1038</v>
      </c>
      <c r="I11" s="465">
        <v>2328</v>
      </c>
      <c r="J11" s="447">
        <v>1038</v>
      </c>
      <c r="K11" s="483">
        <v>2296</v>
      </c>
      <c r="L11" s="496">
        <v>1035</v>
      </c>
      <c r="M11" s="514">
        <v>2248</v>
      </c>
    </row>
    <row r="12" spans="1:13" ht="21.95" customHeight="1">
      <c r="A12" s="396" t="s">
        <v>173</v>
      </c>
      <c r="B12" s="417">
        <v>117</v>
      </c>
      <c r="C12" s="417">
        <v>236</v>
      </c>
      <c r="D12" s="439">
        <v>112</v>
      </c>
      <c r="E12" s="417">
        <v>219</v>
      </c>
      <c r="F12" s="417">
        <v>113</v>
      </c>
      <c r="G12" s="464">
        <v>225</v>
      </c>
      <c r="H12" s="439">
        <v>131</v>
      </c>
      <c r="I12" s="464">
        <v>243</v>
      </c>
      <c r="J12" s="439">
        <v>142</v>
      </c>
      <c r="K12" s="484">
        <v>254</v>
      </c>
      <c r="L12" s="497">
        <v>142</v>
      </c>
      <c r="M12" s="515">
        <v>250</v>
      </c>
    </row>
    <row r="13" spans="1:13" s="387" customFormat="1" ht="21.95" customHeight="1">
      <c r="A13" s="397" t="s">
        <v>12</v>
      </c>
      <c r="B13" s="419">
        <f t="shared" ref="B13:K13" si="2">SUBTOTAL(9,B14:B18)</f>
        <v>1737</v>
      </c>
      <c r="C13" s="419">
        <f t="shared" si="2"/>
        <v>3269</v>
      </c>
      <c r="D13" s="428">
        <f t="shared" si="2"/>
        <v>1707</v>
      </c>
      <c r="E13" s="419">
        <f t="shared" si="2"/>
        <v>3191</v>
      </c>
      <c r="F13" s="419">
        <f t="shared" si="2"/>
        <v>1695</v>
      </c>
      <c r="G13" s="466">
        <f t="shared" si="2"/>
        <v>3143</v>
      </c>
      <c r="H13" s="428">
        <f t="shared" si="2"/>
        <v>1700</v>
      </c>
      <c r="I13" s="466">
        <f t="shared" si="2"/>
        <v>3123</v>
      </c>
      <c r="J13" s="428">
        <f t="shared" si="2"/>
        <v>1683</v>
      </c>
      <c r="K13" s="485">
        <f t="shared" si="2"/>
        <v>3079</v>
      </c>
      <c r="L13" s="428">
        <v>1690</v>
      </c>
      <c r="M13" s="516">
        <v>3053</v>
      </c>
    </row>
    <row r="14" spans="1:13" ht="21.95" customHeight="1">
      <c r="A14" s="394" t="s">
        <v>283</v>
      </c>
      <c r="B14" s="417">
        <v>258</v>
      </c>
      <c r="C14" s="417">
        <v>489</v>
      </c>
      <c r="D14" s="439">
        <v>263</v>
      </c>
      <c r="E14" s="417">
        <v>493</v>
      </c>
      <c r="F14" s="417">
        <v>254</v>
      </c>
      <c r="G14" s="464">
        <v>486</v>
      </c>
      <c r="H14" s="439">
        <v>255</v>
      </c>
      <c r="I14" s="464">
        <v>479</v>
      </c>
      <c r="J14" s="439">
        <v>252</v>
      </c>
      <c r="K14" s="484">
        <v>478</v>
      </c>
      <c r="L14" s="497">
        <v>255</v>
      </c>
      <c r="M14" s="515">
        <v>473</v>
      </c>
    </row>
    <row r="15" spans="1:13" ht="21.95" customHeight="1">
      <c r="A15" s="395" t="s">
        <v>237</v>
      </c>
      <c r="B15" s="418">
        <v>579</v>
      </c>
      <c r="C15" s="418">
        <v>1016</v>
      </c>
      <c r="D15" s="447">
        <v>560</v>
      </c>
      <c r="E15" s="418">
        <v>990</v>
      </c>
      <c r="F15" s="418">
        <v>556</v>
      </c>
      <c r="G15" s="465">
        <v>963</v>
      </c>
      <c r="H15" s="447">
        <v>555</v>
      </c>
      <c r="I15" s="465">
        <v>942</v>
      </c>
      <c r="J15" s="447">
        <v>545</v>
      </c>
      <c r="K15" s="483">
        <v>921</v>
      </c>
      <c r="L15" s="496">
        <v>537</v>
      </c>
      <c r="M15" s="514">
        <v>897</v>
      </c>
    </row>
    <row r="16" spans="1:13" ht="21.95" customHeight="1">
      <c r="A16" s="395" t="s">
        <v>74</v>
      </c>
      <c r="B16" s="418">
        <v>305</v>
      </c>
      <c r="C16" s="418">
        <v>621</v>
      </c>
      <c r="D16" s="447">
        <v>308</v>
      </c>
      <c r="E16" s="418">
        <v>607</v>
      </c>
      <c r="F16" s="418">
        <v>303</v>
      </c>
      <c r="G16" s="465">
        <v>591</v>
      </c>
      <c r="H16" s="447">
        <v>301</v>
      </c>
      <c r="I16" s="465">
        <v>582</v>
      </c>
      <c r="J16" s="447">
        <v>298</v>
      </c>
      <c r="K16" s="483">
        <v>573</v>
      </c>
      <c r="L16" s="496">
        <v>302</v>
      </c>
      <c r="M16" s="514">
        <v>576</v>
      </c>
    </row>
    <row r="17" spans="1:13" ht="21.95" customHeight="1">
      <c r="A17" s="395" t="s">
        <v>190</v>
      </c>
      <c r="B17" s="418">
        <v>490</v>
      </c>
      <c r="C17" s="418">
        <v>949</v>
      </c>
      <c r="D17" s="447">
        <v>471</v>
      </c>
      <c r="E17" s="418">
        <v>910</v>
      </c>
      <c r="F17" s="418">
        <v>477</v>
      </c>
      <c r="G17" s="465">
        <v>913</v>
      </c>
      <c r="H17" s="447">
        <v>485</v>
      </c>
      <c r="I17" s="465">
        <v>936</v>
      </c>
      <c r="J17" s="447">
        <v>488</v>
      </c>
      <c r="K17" s="483">
        <v>934</v>
      </c>
      <c r="L17" s="496">
        <v>500</v>
      </c>
      <c r="M17" s="514">
        <v>934</v>
      </c>
    </row>
    <row r="18" spans="1:13" ht="21.95" customHeight="1">
      <c r="A18" s="394" t="s">
        <v>132</v>
      </c>
      <c r="B18" s="417">
        <v>105</v>
      </c>
      <c r="C18" s="417">
        <v>194</v>
      </c>
      <c r="D18" s="439">
        <v>105</v>
      </c>
      <c r="E18" s="417">
        <v>191</v>
      </c>
      <c r="F18" s="417">
        <v>105</v>
      </c>
      <c r="G18" s="464">
        <v>190</v>
      </c>
      <c r="H18" s="439">
        <v>104</v>
      </c>
      <c r="I18" s="464">
        <v>184</v>
      </c>
      <c r="J18" s="439">
        <v>100</v>
      </c>
      <c r="K18" s="484">
        <v>173</v>
      </c>
      <c r="L18" s="497">
        <v>96</v>
      </c>
      <c r="M18" s="515">
        <v>173</v>
      </c>
    </row>
    <row r="19" spans="1:13" s="387" customFormat="1" ht="21.95" customHeight="1">
      <c r="A19" s="397" t="s">
        <v>28</v>
      </c>
      <c r="B19" s="419">
        <f t="shared" ref="B19:K19" si="3">SUBTOTAL(9,B20:B27)</f>
        <v>2284</v>
      </c>
      <c r="C19" s="419">
        <f t="shared" si="3"/>
        <v>4552</v>
      </c>
      <c r="D19" s="428">
        <f t="shared" si="3"/>
        <v>2258</v>
      </c>
      <c r="E19" s="419">
        <f t="shared" si="3"/>
        <v>4432</v>
      </c>
      <c r="F19" s="419">
        <f t="shared" si="3"/>
        <v>2197</v>
      </c>
      <c r="G19" s="466">
        <f t="shared" si="3"/>
        <v>4310</v>
      </c>
      <c r="H19" s="428">
        <f t="shared" si="3"/>
        <v>2178</v>
      </c>
      <c r="I19" s="466">
        <f t="shared" si="3"/>
        <v>4232</v>
      </c>
      <c r="J19" s="428">
        <f t="shared" si="3"/>
        <v>2132</v>
      </c>
      <c r="K19" s="485">
        <f t="shared" si="3"/>
        <v>4102</v>
      </c>
      <c r="L19" s="428">
        <v>2130</v>
      </c>
      <c r="M19" s="516">
        <v>4026</v>
      </c>
    </row>
    <row r="20" spans="1:13" ht="21.95" customHeight="1">
      <c r="A20" s="394" t="s">
        <v>283</v>
      </c>
      <c r="B20" s="417">
        <v>223</v>
      </c>
      <c r="C20" s="417">
        <v>408</v>
      </c>
      <c r="D20" s="439">
        <v>214</v>
      </c>
      <c r="E20" s="417">
        <v>395</v>
      </c>
      <c r="F20" s="417">
        <v>214</v>
      </c>
      <c r="G20" s="464">
        <v>399</v>
      </c>
      <c r="H20" s="439">
        <v>210</v>
      </c>
      <c r="I20" s="464">
        <v>386</v>
      </c>
      <c r="J20" s="439">
        <v>196</v>
      </c>
      <c r="K20" s="484">
        <v>360</v>
      </c>
      <c r="L20" s="497">
        <v>195</v>
      </c>
      <c r="M20" s="515">
        <v>357</v>
      </c>
    </row>
    <row r="21" spans="1:13" ht="21.95" customHeight="1">
      <c r="A21" s="395" t="s">
        <v>237</v>
      </c>
      <c r="B21" s="418">
        <v>343</v>
      </c>
      <c r="C21" s="418">
        <v>723</v>
      </c>
      <c r="D21" s="447">
        <v>343</v>
      </c>
      <c r="E21" s="418">
        <v>705</v>
      </c>
      <c r="F21" s="418">
        <v>330</v>
      </c>
      <c r="G21" s="465">
        <v>680</v>
      </c>
      <c r="H21" s="447">
        <v>331</v>
      </c>
      <c r="I21" s="465">
        <v>679</v>
      </c>
      <c r="J21" s="447">
        <v>322</v>
      </c>
      <c r="K21" s="483">
        <v>652</v>
      </c>
      <c r="L21" s="496">
        <v>318</v>
      </c>
      <c r="M21" s="514">
        <v>636</v>
      </c>
    </row>
    <row r="22" spans="1:13" ht="21.95" customHeight="1">
      <c r="A22" s="395" t="s">
        <v>74</v>
      </c>
      <c r="B22" s="418">
        <v>390</v>
      </c>
      <c r="C22" s="418">
        <v>727</v>
      </c>
      <c r="D22" s="447">
        <v>392</v>
      </c>
      <c r="E22" s="418">
        <v>719</v>
      </c>
      <c r="F22" s="418">
        <v>379</v>
      </c>
      <c r="G22" s="465">
        <v>699</v>
      </c>
      <c r="H22" s="447">
        <v>383</v>
      </c>
      <c r="I22" s="465">
        <v>703</v>
      </c>
      <c r="J22" s="447">
        <v>385</v>
      </c>
      <c r="K22" s="483">
        <v>691</v>
      </c>
      <c r="L22" s="496">
        <v>390</v>
      </c>
      <c r="M22" s="514">
        <v>679</v>
      </c>
    </row>
    <row r="23" spans="1:13" ht="21.95" customHeight="1">
      <c r="A23" s="395" t="s">
        <v>190</v>
      </c>
      <c r="B23" s="418">
        <v>318</v>
      </c>
      <c r="C23" s="418">
        <v>573</v>
      </c>
      <c r="D23" s="447">
        <v>310</v>
      </c>
      <c r="E23" s="418">
        <v>545</v>
      </c>
      <c r="F23" s="418">
        <v>295</v>
      </c>
      <c r="G23" s="465">
        <v>523</v>
      </c>
      <c r="H23" s="447">
        <v>293</v>
      </c>
      <c r="I23" s="465">
        <v>504</v>
      </c>
      <c r="J23" s="447">
        <v>292</v>
      </c>
      <c r="K23" s="483">
        <v>494</v>
      </c>
      <c r="L23" s="496">
        <v>290</v>
      </c>
      <c r="M23" s="514">
        <v>474</v>
      </c>
    </row>
    <row r="24" spans="1:13" ht="21.95" customHeight="1">
      <c r="A24" s="395" t="s">
        <v>132</v>
      </c>
      <c r="B24" s="418">
        <v>161</v>
      </c>
      <c r="C24" s="418">
        <v>313</v>
      </c>
      <c r="D24" s="447">
        <v>155</v>
      </c>
      <c r="E24" s="418">
        <v>292</v>
      </c>
      <c r="F24" s="418">
        <v>153</v>
      </c>
      <c r="G24" s="465">
        <v>289</v>
      </c>
      <c r="H24" s="447">
        <v>142</v>
      </c>
      <c r="I24" s="465">
        <v>268</v>
      </c>
      <c r="J24" s="447">
        <v>138</v>
      </c>
      <c r="K24" s="483">
        <v>256</v>
      </c>
      <c r="L24" s="496">
        <v>137</v>
      </c>
      <c r="M24" s="514">
        <v>252</v>
      </c>
    </row>
    <row r="25" spans="1:13" ht="21.95" customHeight="1">
      <c r="A25" s="395" t="s">
        <v>173</v>
      </c>
      <c r="B25" s="418">
        <v>1</v>
      </c>
      <c r="C25" s="418">
        <v>3</v>
      </c>
      <c r="D25" s="447">
        <v>1</v>
      </c>
      <c r="E25" s="418">
        <v>3</v>
      </c>
      <c r="F25" s="418">
        <v>1</v>
      </c>
      <c r="G25" s="465">
        <v>3</v>
      </c>
      <c r="H25" s="447">
        <v>1</v>
      </c>
      <c r="I25" s="465">
        <v>3</v>
      </c>
      <c r="J25" s="447">
        <v>1</v>
      </c>
      <c r="K25" s="483">
        <v>3</v>
      </c>
      <c r="L25" s="496">
        <v>1</v>
      </c>
      <c r="M25" s="514">
        <v>3</v>
      </c>
    </row>
    <row r="26" spans="1:13" ht="21.95" customHeight="1">
      <c r="A26" s="395" t="s">
        <v>71</v>
      </c>
      <c r="B26" s="418">
        <v>429</v>
      </c>
      <c r="C26" s="418">
        <v>920</v>
      </c>
      <c r="D26" s="447">
        <v>427</v>
      </c>
      <c r="E26" s="418">
        <v>902</v>
      </c>
      <c r="F26" s="418">
        <v>418</v>
      </c>
      <c r="G26" s="465">
        <v>873</v>
      </c>
      <c r="H26" s="447">
        <v>422</v>
      </c>
      <c r="I26" s="465">
        <v>868</v>
      </c>
      <c r="J26" s="447">
        <v>412</v>
      </c>
      <c r="K26" s="483">
        <v>851</v>
      </c>
      <c r="L26" s="496">
        <v>411</v>
      </c>
      <c r="M26" s="514">
        <v>832</v>
      </c>
    </row>
    <row r="27" spans="1:13" ht="21.95" customHeight="1">
      <c r="A27" s="394" t="s">
        <v>51</v>
      </c>
      <c r="B27" s="417">
        <v>419</v>
      </c>
      <c r="C27" s="417">
        <v>885</v>
      </c>
      <c r="D27" s="439">
        <v>416</v>
      </c>
      <c r="E27" s="417">
        <v>871</v>
      </c>
      <c r="F27" s="417">
        <v>407</v>
      </c>
      <c r="G27" s="464">
        <v>844</v>
      </c>
      <c r="H27" s="439">
        <v>396</v>
      </c>
      <c r="I27" s="464">
        <v>821</v>
      </c>
      <c r="J27" s="439">
        <v>386</v>
      </c>
      <c r="K27" s="484">
        <v>795</v>
      </c>
      <c r="L27" s="497">
        <v>388</v>
      </c>
      <c r="M27" s="515">
        <v>793</v>
      </c>
    </row>
    <row r="28" spans="1:13" s="387" customFormat="1" ht="21.95" customHeight="1">
      <c r="A28" s="397" t="s">
        <v>36</v>
      </c>
      <c r="B28" s="419">
        <f t="shared" ref="B28:K28" si="4">SUBTOTAL(9,B29:B34)</f>
        <v>1239</v>
      </c>
      <c r="C28" s="419">
        <f t="shared" si="4"/>
        <v>2259</v>
      </c>
      <c r="D28" s="428">
        <f t="shared" si="4"/>
        <v>1208</v>
      </c>
      <c r="E28" s="419">
        <f t="shared" si="4"/>
        <v>2172</v>
      </c>
      <c r="F28" s="419">
        <f t="shared" si="4"/>
        <v>1192</v>
      </c>
      <c r="G28" s="466">
        <f t="shared" si="4"/>
        <v>2113</v>
      </c>
      <c r="H28" s="428">
        <f t="shared" si="4"/>
        <v>1164</v>
      </c>
      <c r="I28" s="466">
        <f t="shared" si="4"/>
        <v>2037</v>
      </c>
      <c r="J28" s="428">
        <f t="shared" si="4"/>
        <v>1158</v>
      </c>
      <c r="K28" s="485">
        <f t="shared" si="4"/>
        <v>2010</v>
      </c>
      <c r="L28" s="428">
        <v>1140</v>
      </c>
      <c r="M28" s="516">
        <v>1975</v>
      </c>
    </row>
    <row r="29" spans="1:13" ht="21.95" customHeight="1">
      <c r="A29" s="394" t="s">
        <v>281</v>
      </c>
      <c r="B29" s="417">
        <v>160</v>
      </c>
      <c r="C29" s="417">
        <v>287</v>
      </c>
      <c r="D29" s="439">
        <v>156</v>
      </c>
      <c r="E29" s="417">
        <v>277</v>
      </c>
      <c r="F29" s="417">
        <v>156</v>
      </c>
      <c r="G29" s="464">
        <v>271</v>
      </c>
      <c r="H29" s="439">
        <v>162</v>
      </c>
      <c r="I29" s="464">
        <v>270</v>
      </c>
      <c r="J29" s="439">
        <v>161</v>
      </c>
      <c r="K29" s="484">
        <v>260</v>
      </c>
      <c r="L29" s="497">
        <v>160</v>
      </c>
      <c r="M29" s="515">
        <v>250</v>
      </c>
    </row>
    <row r="30" spans="1:13" ht="21.95" customHeight="1">
      <c r="A30" s="395" t="s">
        <v>237</v>
      </c>
      <c r="B30" s="418">
        <v>293</v>
      </c>
      <c r="C30" s="418">
        <v>548</v>
      </c>
      <c r="D30" s="447">
        <v>287</v>
      </c>
      <c r="E30" s="418">
        <v>528</v>
      </c>
      <c r="F30" s="418">
        <v>286</v>
      </c>
      <c r="G30" s="465">
        <v>520</v>
      </c>
      <c r="H30" s="447">
        <v>283</v>
      </c>
      <c r="I30" s="465">
        <v>501</v>
      </c>
      <c r="J30" s="447">
        <v>288</v>
      </c>
      <c r="K30" s="483">
        <v>502</v>
      </c>
      <c r="L30" s="496">
        <v>286</v>
      </c>
      <c r="M30" s="514">
        <v>508</v>
      </c>
    </row>
    <row r="31" spans="1:13" ht="21.95" customHeight="1">
      <c r="A31" s="395" t="s">
        <v>74</v>
      </c>
      <c r="B31" s="418">
        <v>10</v>
      </c>
      <c r="C31" s="418">
        <v>11</v>
      </c>
      <c r="D31" s="447">
        <v>12</v>
      </c>
      <c r="E31" s="418">
        <v>13</v>
      </c>
      <c r="F31" s="418">
        <v>6</v>
      </c>
      <c r="G31" s="465">
        <v>7</v>
      </c>
      <c r="H31" s="447">
        <v>5</v>
      </c>
      <c r="I31" s="465">
        <v>5</v>
      </c>
      <c r="J31" s="447">
        <v>6</v>
      </c>
      <c r="K31" s="483">
        <v>6</v>
      </c>
      <c r="L31" s="496">
        <v>6</v>
      </c>
      <c r="M31" s="514">
        <v>6</v>
      </c>
    </row>
    <row r="32" spans="1:13" ht="21.95" customHeight="1">
      <c r="A32" s="395" t="s">
        <v>217</v>
      </c>
      <c r="B32" s="418">
        <v>255</v>
      </c>
      <c r="C32" s="418">
        <v>461</v>
      </c>
      <c r="D32" s="447">
        <v>245</v>
      </c>
      <c r="E32" s="418">
        <v>438</v>
      </c>
      <c r="F32" s="418">
        <v>235</v>
      </c>
      <c r="G32" s="465">
        <v>416</v>
      </c>
      <c r="H32" s="447">
        <v>224</v>
      </c>
      <c r="I32" s="465">
        <v>398</v>
      </c>
      <c r="J32" s="447">
        <v>218</v>
      </c>
      <c r="K32" s="483">
        <v>388</v>
      </c>
      <c r="L32" s="496">
        <v>213</v>
      </c>
      <c r="M32" s="514">
        <v>367</v>
      </c>
    </row>
    <row r="33" spans="1:13" ht="21.95" customHeight="1">
      <c r="A33" s="395" t="s">
        <v>132</v>
      </c>
      <c r="B33" s="418">
        <v>129</v>
      </c>
      <c r="C33" s="418">
        <v>240</v>
      </c>
      <c r="D33" s="447">
        <v>125</v>
      </c>
      <c r="E33" s="418">
        <v>232</v>
      </c>
      <c r="F33" s="418">
        <v>125</v>
      </c>
      <c r="G33" s="465">
        <v>224</v>
      </c>
      <c r="H33" s="447">
        <v>123</v>
      </c>
      <c r="I33" s="465">
        <v>221</v>
      </c>
      <c r="J33" s="447">
        <v>120</v>
      </c>
      <c r="K33" s="483">
        <v>216</v>
      </c>
      <c r="L33" s="496">
        <v>116</v>
      </c>
      <c r="M33" s="514">
        <v>208</v>
      </c>
    </row>
    <row r="34" spans="1:13" ht="21.95" customHeight="1">
      <c r="A34" s="394" t="s">
        <v>173</v>
      </c>
      <c r="B34" s="417">
        <v>392</v>
      </c>
      <c r="C34" s="417">
        <v>712</v>
      </c>
      <c r="D34" s="439">
        <v>383</v>
      </c>
      <c r="E34" s="417">
        <v>684</v>
      </c>
      <c r="F34" s="417">
        <v>384</v>
      </c>
      <c r="G34" s="464">
        <v>675</v>
      </c>
      <c r="H34" s="439">
        <v>367</v>
      </c>
      <c r="I34" s="464">
        <v>642</v>
      </c>
      <c r="J34" s="439">
        <v>365</v>
      </c>
      <c r="K34" s="484">
        <v>638</v>
      </c>
      <c r="L34" s="497">
        <v>359</v>
      </c>
      <c r="M34" s="515">
        <v>636</v>
      </c>
    </row>
    <row r="35" spans="1:13" ht="21.95" customHeight="1">
      <c r="A35" s="397" t="s">
        <v>24</v>
      </c>
      <c r="B35" s="419">
        <f t="shared" ref="B35:K35" si="5">SUBTOTAL(9,B36:B38)</f>
        <v>819</v>
      </c>
      <c r="C35" s="419">
        <f t="shared" si="5"/>
        <v>1546</v>
      </c>
      <c r="D35" s="428">
        <f t="shared" si="5"/>
        <v>803</v>
      </c>
      <c r="E35" s="419">
        <f t="shared" si="5"/>
        <v>1496</v>
      </c>
      <c r="F35" s="419">
        <f t="shared" si="5"/>
        <v>777</v>
      </c>
      <c r="G35" s="466">
        <f t="shared" si="5"/>
        <v>1451</v>
      </c>
      <c r="H35" s="428">
        <f t="shared" si="5"/>
        <v>771</v>
      </c>
      <c r="I35" s="466">
        <f t="shared" si="5"/>
        <v>1424</v>
      </c>
      <c r="J35" s="428">
        <f t="shared" si="5"/>
        <v>766</v>
      </c>
      <c r="K35" s="485">
        <f t="shared" si="5"/>
        <v>1404</v>
      </c>
      <c r="L35" s="428">
        <v>763</v>
      </c>
      <c r="M35" s="516">
        <v>1378</v>
      </c>
    </row>
    <row r="36" spans="1:13" ht="21.95" customHeight="1">
      <c r="A36" s="394" t="s">
        <v>281</v>
      </c>
      <c r="B36" s="417">
        <v>279</v>
      </c>
      <c r="C36" s="417">
        <v>522</v>
      </c>
      <c r="D36" s="439">
        <v>275</v>
      </c>
      <c r="E36" s="417">
        <v>515</v>
      </c>
      <c r="F36" s="417">
        <v>262</v>
      </c>
      <c r="G36" s="464">
        <v>501</v>
      </c>
      <c r="H36" s="439">
        <v>266</v>
      </c>
      <c r="I36" s="464">
        <v>500</v>
      </c>
      <c r="J36" s="439">
        <v>261</v>
      </c>
      <c r="K36" s="484">
        <v>486</v>
      </c>
      <c r="L36" s="497">
        <v>262</v>
      </c>
      <c r="M36" s="515">
        <v>481</v>
      </c>
    </row>
    <row r="37" spans="1:13" ht="21.95" customHeight="1">
      <c r="A37" s="395" t="s">
        <v>237</v>
      </c>
      <c r="B37" s="418">
        <v>364</v>
      </c>
      <c r="C37" s="418">
        <v>678</v>
      </c>
      <c r="D37" s="447">
        <v>358</v>
      </c>
      <c r="E37" s="418">
        <v>657</v>
      </c>
      <c r="F37" s="418">
        <v>347</v>
      </c>
      <c r="G37" s="465">
        <v>630</v>
      </c>
      <c r="H37" s="447">
        <v>341</v>
      </c>
      <c r="I37" s="465">
        <v>613</v>
      </c>
      <c r="J37" s="447">
        <v>334</v>
      </c>
      <c r="K37" s="483">
        <v>604</v>
      </c>
      <c r="L37" s="496">
        <v>329</v>
      </c>
      <c r="M37" s="514">
        <v>587</v>
      </c>
    </row>
    <row r="38" spans="1:13" ht="21.95" customHeight="1">
      <c r="A38" s="394" t="s">
        <v>74</v>
      </c>
      <c r="B38" s="417">
        <v>176</v>
      </c>
      <c r="C38" s="417">
        <v>346</v>
      </c>
      <c r="D38" s="439">
        <v>170</v>
      </c>
      <c r="E38" s="417">
        <v>324</v>
      </c>
      <c r="F38" s="417">
        <v>168</v>
      </c>
      <c r="G38" s="464">
        <v>320</v>
      </c>
      <c r="H38" s="439">
        <v>164</v>
      </c>
      <c r="I38" s="464">
        <v>311</v>
      </c>
      <c r="J38" s="439">
        <v>171</v>
      </c>
      <c r="K38" s="484">
        <v>314</v>
      </c>
      <c r="L38" s="497">
        <v>172</v>
      </c>
      <c r="M38" s="515">
        <v>310</v>
      </c>
    </row>
    <row r="39" spans="1:13" ht="21.95" customHeight="1">
      <c r="A39" s="397" t="s">
        <v>38</v>
      </c>
      <c r="B39" s="419">
        <f t="shared" ref="B39:K39" si="6">SUBTOTAL(9,B40:B42)</f>
        <v>1646</v>
      </c>
      <c r="C39" s="419">
        <f t="shared" si="6"/>
        <v>3166</v>
      </c>
      <c r="D39" s="428">
        <f t="shared" si="6"/>
        <v>1634</v>
      </c>
      <c r="E39" s="419">
        <f t="shared" si="6"/>
        <v>3111</v>
      </c>
      <c r="F39" s="419">
        <f t="shared" si="6"/>
        <v>1602</v>
      </c>
      <c r="G39" s="466">
        <f t="shared" si="6"/>
        <v>3005</v>
      </c>
      <c r="H39" s="428">
        <f t="shared" si="6"/>
        <v>1591</v>
      </c>
      <c r="I39" s="466">
        <f t="shared" si="6"/>
        <v>2926</v>
      </c>
      <c r="J39" s="428">
        <f t="shared" si="6"/>
        <v>1594</v>
      </c>
      <c r="K39" s="485">
        <f t="shared" si="6"/>
        <v>2876</v>
      </c>
      <c r="L39" s="428">
        <v>1565</v>
      </c>
      <c r="M39" s="516">
        <v>2770</v>
      </c>
    </row>
    <row r="40" spans="1:13" ht="21.95" customHeight="1">
      <c r="A40" s="394" t="s">
        <v>281</v>
      </c>
      <c r="B40" s="417">
        <v>299</v>
      </c>
      <c r="C40" s="417">
        <v>586</v>
      </c>
      <c r="D40" s="439">
        <v>300</v>
      </c>
      <c r="E40" s="417">
        <v>597</v>
      </c>
      <c r="F40" s="417">
        <v>302</v>
      </c>
      <c r="G40" s="464">
        <v>589</v>
      </c>
      <c r="H40" s="439">
        <v>298</v>
      </c>
      <c r="I40" s="464">
        <v>566</v>
      </c>
      <c r="J40" s="439">
        <v>300</v>
      </c>
      <c r="K40" s="484">
        <v>552</v>
      </c>
      <c r="L40" s="497">
        <v>293</v>
      </c>
      <c r="M40" s="515">
        <v>529</v>
      </c>
    </row>
    <row r="41" spans="1:13" ht="21.95" customHeight="1">
      <c r="A41" s="395" t="s">
        <v>237</v>
      </c>
      <c r="B41" s="418">
        <v>1333</v>
      </c>
      <c r="C41" s="418">
        <v>2566</v>
      </c>
      <c r="D41" s="447">
        <v>1322</v>
      </c>
      <c r="E41" s="418">
        <v>2502</v>
      </c>
      <c r="F41" s="418">
        <v>1289</v>
      </c>
      <c r="G41" s="465">
        <v>2405</v>
      </c>
      <c r="H41" s="447">
        <v>1280</v>
      </c>
      <c r="I41" s="465">
        <v>2347</v>
      </c>
      <c r="J41" s="447">
        <v>1280</v>
      </c>
      <c r="K41" s="483">
        <v>2310</v>
      </c>
      <c r="L41" s="496">
        <v>1258</v>
      </c>
      <c r="M41" s="514">
        <v>2227</v>
      </c>
    </row>
    <row r="42" spans="1:13" ht="21.95" customHeight="1">
      <c r="A42" s="398" t="s">
        <v>74</v>
      </c>
      <c r="B42" s="417">
        <v>14</v>
      </c>
      <c r="C42" s="417">
        <v>14</v>
      </c>
      <c r="D42" s="439">
        <v>12</v>
      </c>
      <c r="E42" s="417">
        <v>12</v>
      </c>
      <c r="F42" s="417">
        <v>11</v>
      </c>
      <c r="G42" s="464">
        <v>11</v>
      </c>
      <c r="H42" s="439">
        <v>13</v>
      </c>
      <c r="I42" s="464">
        <v>13</v>
      </c>
      <c r="J42" s="439">
        <v>14</v>
      </c>
      <c r="K42" s="484">
        <v>14</v>
      </c>
      <c r="L42" s="497">
        <v>14</v>
      </c>
      <c r="M42" s="515">
        <v>14</v>
      </c>
    </row>
    <row r="43" spans="1:13" s="387" customFormat="1" ht="21.95" customHeight="1">
      <c r="A43" s="397" t="s">
        <v>67</v>
      </c>
      <c r="B43" s="419">
        <f t="shared" ref="B43:K43" si="7">SUBTOTAL(9,B44:B50)</f>
        <v>2070</v>
      </c>
      <c r="C43" s="419">
        <f t="shared" si="7"/>
        <v>4058</v>
      </c>
      <c r="D43" s="428">
        <f t="shared" si="7"/>
        <v>2006</v>
      </c>
      <c r="E43" s="419">
        <f t="shared" si="7"/>
        <v>3908</v>
      </c>
      <c r="F43" s="419">
        <f t="shared" si="7"/>
        <v>1931</v>
      </c>
      <c r="G43" s="466">
        <f t="shared" si="7"/>
        <v>3730</v>
      </c>
      <c r="H43" s="428">
        <f t="shared" si="7"/>
        <v>1875</v>
      </c>
      <c r="I43" s="466">
        <f t="shared" si="7"/>
        <v>3581</v>
      </c>
      <c r="J43" s="428">
        <f t="shared" si="7"/>
        <v>1824</v>
      </c>
      <c r="K43" s="485">
        <f t="shared" si="7"/>
        <v>3437</v>
      </c>
      <c r="L43" s="428">
        <v>1759</v>
      </c>
      <c r="M43" s="516">
        <v>3267</v>
      </c>
    </row>
    <row r="44" spans="1:13" ht="21.95" customHeight="1">
      <c r="A44" s="394" t="s">
        <v>281</v>
      </c>
      <c r="B44" s="417">
        <v>293</v>
      </c>
      <c r="C44" s="417">
        <v>599</v>
      </c>
      <c r="D44" s="439">
        <v>284</v>
      </c>
      <c r="E44" s="417">
        <v>573</v>
      </c>
      <c r="F44" s="417">
        <v>280</v>
      </c>
      <c r="G44" s="464">
        <v>569</v>
      </c>
      <c r="H44" s="439">
        <v>281</v>
      </c>
      <c r="I44" s="464">
        <v>560</v>
      </c>
      <c r="J44" s="439">
        <v>278</v>
      </c>
      <c r="K44" s="484">
        <v>542</v>
      </c>
      <c r="L44" s="497">
        <v>278</v>
      </c>
      <c r="M44" s="515">
        <v>526</v>
      </c>
    </row>
    <row r="45" spans="1:13" ht="21.95" customHeight="1">
      <c r="A45" s="395" t="s">
        <v>237</v>
      </c>
      <c r="B45" s="418">
        <v>252</v>
      </c>
      <c r="C45" s="418">
        <v>461</v>
      </c>
      <c r="D45" s="447">
        <v>251</v>
      </c>
      <c r="E45" s="418">
        <v>450</v>
      </c>
      <c r="F45" s="418">
        <v>242</v>
      </c>
      <c r="G45" s="465">
        <v>438</v>
      </c>
      <c r="H45" s="447">
        <v>243</v>
      </c>
      <c r="I45" s="465">
        <v>438</v>
      </c>
      <c r="J45" s="447">
        <v>240</v>
      </c>
      <c r="K45" s="483">
        <v>430</v>
      </c>
      <c r="L45" s="496">
        <v>224</v>
      </c>
      <c r="M45" s="514">
        <v>397</v>
      </c>
    </row>
    <row r="46" spans="1:13" ht="21.95" customHeight="1">
      <c r="A46" s="395" t="s">
        <v>74</v>
      </c>
      <c r="B46" s="418">
        <v>612</v>
      </c>
      <c r="C46" s="418">
        <v>1239</v>
      </c>
      <c r="D46" s="447">
        <v>607</v>
      </c>
      <c r="E46" s="418">
        <v>1219</v>
      </c>
      <c r="F46" s="418">
        <v>593</v>
      </c>
      <c r="G46" s="465">
        <v>1159</v>
      </c>
      <c r="H46" s="447">
        <v>592</v>
      </c>
      <c r="I46" s="465">
        <v>1144</v>
      </c>
      <c r="J46" s="447">
        <v>590</v>
      </c>
      <c r="K46" s="483">
        <v>1121</v>
      </c>
      <c r="L46" s="496">
        <v>589</v>
      </c>
      <c r="M46" s="514">
        <v>1091</v>
      </c>
    </row>
    <row r="47" spans="1:13" ht="21.95" customHeight="1">
      <c r="A47" s="395" t="s">
        <v>190</v>
      </c>
      <c r="B47" s="418">
        <v>149</v>
      </c>
      <c r="C47" s="418">
        <v>341</v>
      </c>
      <c r="D47" s="447">
        <v>152</v>
      </c>
      <c r="E47" s="418">
        <v>336</v>
      </c>
      <c r="F47" s="418">
        <v>158</v>
      </c>
      <c r="G47" s="465">
        <v>336</v>
      </c>
      <c r="H47" s="447">
        <v>159</v>
      </c>
      <c r="I47" s="465">
        <v>332</v>
      </c>
      <c r="J47" s="447">
        <v>154</v>
      </c>
      <c r="K47" s="483">
        <v>318</v>
      </c>
      <c r="L47" s="496">
        <v>153</v>
      </c>
      <c r="M47" s="514">
        <v>309</v>
      </c>
    </row>
    <row r="48" spans="1:13" ht="21.95" customHeight="1">
      <c r="A48" s="395" t="s">
        <v>132</v>
      </c>
      <c r="B48" s="418">
        <v>157</v>
      </c>
      <c r="C48" s="418">
        <v>413</v>
      </c>
      <c r="D48" s="447">
        <v>137</v>
      </c>
      <c r="E48" s="418">
        <v>363</v>
      </c>
      <c r="F48" s="418">
        <v>118</v>
      </c>
      <c r="G48" s="465">
        <v>302</v>
      </c>
      <c r="H48" s="447">
        <v>105</v>
      </c>
      <c r="I48" s="465">
        <v>265</v>
      </c>
      <c r="J48" s="447">
        <v>96</v>
      </c>
      <c r="K48" s="483">
        <v>233</v>
      </c>
      <c r="L48" s="496">
        <v>83</v>
      </c>
      <c r="M48" s="514">
        <v>188</v>
      </c>
    </row>
    <row r="49" spans="1:13" ht="21.95" customHeight="1">
      <c r="A49" s="395" t="s">
        <v>173</v>
      </c>
      <c r="B49" s="418">
        <v>474</v>
      </c>
      <c r="C49" s="418">
        <v>712</v>
      </c>
      <c r="D49" s="447">
        <v>442</v>
      </c>
      <c r="E49" s="418">
        <v>675</v>
      </c>
      <c r="F49" s="418">
        <v>410</v>
      </c>
      <c r="G49" s="465">
        <v>646</v>
      </c>
      <c r="H49" s="447">
        <v>369</v>
      </c>
      <c r="I49" s="465">
        <v>581</v>
      </c>
      <c r="J49" s="447">
        <v>340</v>
      </c>
      <c r="K49" s="483">
        <v>535</v>
      </c>
      <c r="L49" s="496">
        <v>306</v>
      </c>
      <c r="M49" s="514">
        <v>495</v>
      </c>
    </row>
    <row r="50" spans="1:13" ht="21.95" customHeight="1">
      <c r="A50" s="394" t="s">
        <v>71</v>
      </c>
      <c r="B50" s="417">
        <v>133</v>
      </c>
      <c r="C50" s="417">
        <v>293</v>
      </c>
      <c r="D50" s="439">
        <v>133</v>
      </c>
      <c r="E50" s="417">
        <v>292</v>
      </c>
      <c r="F50" s="417">
        <v>130</v>
      </c>
      <c r="G50" s="464">
        <v>280</v>
      </c>
      <c r="H50" s="439">
        <v>126</v>
      </c>
      <c r="I50" s="464">
        <v>261</v>
      </c>
      <c r="J50" s="439">
        <v>126</v>
      </c>
      <c r="K50" s="484">
        <v>258</v>
      </c>
      <c r="L50" s="497">
        <v>126</v>
      </c>
      <c r="M50" s="515">
        <v>261</v>
      </c>
    </row>
    <row r="51" spans="1:13" s="387" customFormat="1" ht="21.95" customHeight="1">
      <c r="A51" s="397" t="s">
        <v>287</v>
      </c>
      <c r="B51" s="419">
        <f t="shared" ref="B51:K51" si="8">SUBTOTAL(9,B52:B53)</f>
        <v>687</v>
      </c>
      <c r="C51" s="419">
        <f t="shared" si="8"/>
        <v>1450</v>
      </c>
      <c r="D51" s="428">
        <f t="shared" si="8"/>
        <v>686</v>
      </c>
      <c r="E51" s="419">
        <f t="shared" si="8"/>
        <v>1413</v>
      </c>
      <c r="F51" s="419">
        <f t="shared" si="8"/>
        <v>674</v>
      </c>
      <c r="G51" s="466">
        <f t="shared" si="8"/>
        <v>1369</v>
      </c>
      <c r="H51" s="428">
        <f t="shared" si="8"/>
        <v>669</v>
      </c>
      <c r="I51" s="466">
        <f t="shared" si="8"/>
        <v>1344</v>
      </c>
      <c r="J51" s="428">
        <f t="shared" si="8"/>
        <v>658</v>
      </c>
      <c r="K51" s="485">
        <f t="shared" si="8"/>
        <v>1303</v>
      </c>
      <c r="L51" s="428">
        <v>654</v>
      </c>
      <c r="M51" s="516">
        <v>1275</v>
      </c>
    </row>
    <row r="52" spans="1:13" ht="21.95" customHeight="1">
      <c r="A52" s="399" t="s">
        <v>281</v>
      </c>
      <c r="B52" s="420">
        <v>104</v>
      </c>
      <c r="C52" s="420">
        <v>213</v>
      </c>
      <c r="D52" s="448">
        <v>104</v>
      </c>
      <c r="E52" s="420">
        <v>210</v>
      </c>
      <c r="F52" s="420">
        <v>103</v>
      </c>
      <c r="G52" s="467">
        <v>207</v>
      </c>
      <c r="H52" s="448">
        <v>100</v>
      </c>
      <c r="I52" s="467">
        <v>198</v>
      </c>
      <c r="J52" s="448">
        <v>99</v>
      </c>
      <c r="K52" s="486">
        <v>191</v>
      </c>
      <c r="L52" s="498">
        <v>98</v>
      </c>
      <c r="M52" s="517">
        <v>184</v>
      </c>
    </row>
    <row r="53" spans="1:13" ht="21.95" customHeight="1">
      <c r="A53" s="400" t="s">
        <v>237</v>
      </c>
      <c r="B53" s="421">
        <v>583</v>
      </c>
      <c r="C53" s="435">
        <v>1237</v>
      </c>
      <c r="D53" s="449">
        <v>582</v>
      </c>
      <c r="E53" s="421">
        <v>1203</v>
      </c>
      <c r="F53" s="421">
        <v>571</v>
      </c>
      <c r="G53" s="468">
        <v>1162</v>
      </c>
      <c r="H53" s="449">
        <v>569</v>
      </c>
      <c r="I53" s="468">
        <v>1146</v>
      </c>
      <c r="J53" s="449">
        <v>559</v>
      </c>
      <c r="K53" s="487">
        <v>1112</v>
      </c>
      <c r="L53" s="499">
        <v>556</v>
      </c>
      <c r="M53" s="518">
        <v>1091</v>
      </c>
    </row>
    <row r="54" spans="1:13" s="387" customFormat="1" ht="21.95" customHeight="1">
      <c r="A54" s="397" t="s">
        <v>288</v>
      </c>
      <c r="B54" s="419">
        <f t="shared" ref="B54:K54" si="9">SUBTOTAL(9,B55:B56)</f>
        <v>368</v>
      </c>
      <c r="C54" s="419">
        <f t="shared" si="9"/>
        <v>711</v>
      </c>
      <c r="D54" s="428">
        <f t="shared" si="9"/>
        <v>358</v>
      </c>
      <c r="E54" s="419">
        <f t="shared" si="9"/>
        <v>682</v>
      </c>
      <c r="F54" s="419">
        <f t="shared" si="9"/>
        <v>356</v>
      </c>
      <c r="G54" s="466">
        <f t="shared" si="9"/>
        <v>667</v>
      </c>
      <c r="H54" s="428">
        <f t="shared" si="9"/>
        <v>352</v>
      </c>
      <c r="I54" s="466">
        <f t="shared" si="9"/>
        <v>644</v>
      </c>
      <c r="J54" s="428">
        <f t="shared" si="9"/>
        <v>344</v>
      </c>
      <c r="K54" s="485">
        <f t="shared" si="9"/>
        <v>614</v>
      </c>
      <c r="L54" s="428">
        <v>329</v>
      </c>
      <c r="M54" s="516">
        <v>582</v>
      </c>
    </row>
    <row r="55" spans="1:13" ht="21.95" customHeight="1">
      <c r="A55" s="399" t="s">
        <v>281</v>
      </c>
      <c r="B55" s="420">
        <v>236</v>
      </c>
      <c r="C55" s="420">
        <v>446</v>
      </c>
      <c r="D55" s="448">
        <v>227</v>
      </c>
      <c r="E55" s="420">
        <v>426</v>
      </c>
      <c r="F55" s="420">
        <v>227</v>
      </c>
      <c r="G55" s="467">
        <v>418</v>
      </c>
      <c r="H55" s="448">
        <v>225</v>
      </c>
      <c r="I55" s="467">
        <v>401</v>
      </c>
      <c r="J55" s="448">
        <v>222</v>
      </c>
      <c r="K55" s="486">
        <v>385</v>
      </c>
      <c r="L55" s="498">
        <v>207</v>
      </c>
      <c r="M55" s="517">
        <v>359</v>
      </c>
    </row>
    <row r="56" spans="1:13" ht="21.95" customHeight="1">
      <c r="A56" s="401" t="s">
        <v>237</v>
      </c>
      <c r="B56" s="422">
        <v>132</v>
      </c>
      <c r="C56" s="436">
        <v>265</v>
      </c>
      <c r="D56" s="450">
        <v>131</v>
      </c>
      <c r="E56" s="422">
        <v>256</v>
      </c>
      <c r="F56" s="422">
        <v>129</v>
      </c>
      <c r="G56" s="469">
        <v>249</v>
      </c>
      <c r="H56" s="450">
        <v>127</v>
      </c>
      <c r="I56" s="469">
        <v>243</v>
      </c>
      <c r="J56" s="450">
        <v>122</v>
      </c>
      <c r="K56" s="488">
        <v>229</v>
      </c>
      <c r="L56" s="500">
        <v>122</v>
      </c>
      <c r="M56" s="519">
        <v>223</v>
      </c>
    </row>
    <row r="57" spans="1:13" s="387" customFormat="1" ht="21.95" customHeight="1">
      <c r="A57" s="402"/>
      <c r="B57" s="423"/>
      <c r="C57" s="423"/>
      <c r="D57" s="423"/>
      <c r="E57" s="423"/>
      <c r="F57" s="423"/>
      <c r="G57" s="423"/>
      <c r="H57" s="423"/>
      <c r="I57" s="423"/>
      <c r="L57" s="501"/>
    </row>
    <row r="58" spans="1:13" s="387" customFormat="1" ht="21.95" customHeight="1">
      <c r="A58" s="389" t="s">
        <v>273</v>
      </c>
      <c r="B58" s="368"/>
      <c r="C58" s="368"/>
      <c r="D58" s="423"/>
      <c r="E58" s="368" t="s">
        <v>10</v>
      </c>
      <c r="F58" s="368"/>
      <c r="G58" s="368"/>
      <c r="L58" s="502"/>
    </row>
    <row r="59" spans="1:13" s="387" customFormat="1" ht="21.95" customHeight="1">
      <c r="A59" s="390" t="s">
        <v>5</v>
      </c>
      <c r="B59" s="424" t="s">
        <v>294</v>
      </c>
      <c r="C59" s="433"/>
      <c r="D59" s="414" t="s">
        <v>94</v>
      </c>
      <c r="E59" s="456"/>
      <c r="F59" s="424" t="s">
        <v>25</v>
      </c>
      <c r="G59" s="424"/>
      <c r="H59" s="414" t="s">
        <v>236</v>
      </c>
      <c r="I59" s="456"/>
      <c r="J59" s="424" t="s">
        <v>340</v>
      </c>
      <c r="K59" s="424"/>
      <c r="L59" s="414" t="s">
        <v>345</v>
      </c>
      <c r="M59" s="510"/>
    </row>
    <row r="60" spans="1:13" s="387" customFormat="1" ht="21.95" customHeight="1">
      <c r="A60" s="403" t="s">
        <v>126</v>
      </c>
      <c r="B60" s="425" t="s">
        <v>23</v>
      </c>
      <c r="C60" s="434" t="s">
        <v>255</v>
      </c>
      <c r="D60" s="451" t="s">
        <v>23</v>
      </c>
      <c r="E60" s="457" t="s">
        <v>255</v>
      </c>
      <c r="F60" s="425" t="s">
        <v>23</v>
      </c>
      <c r="G60" s="470" t="s">
        <v>255</v>
      </c>
      <c r="H60" s="451" t="s">
        <v>23</v>
      </c>
      <c r="I60" s="457" t="s">
        <v>255</v>
      </c>
      <c r="J60" s="451" t="s">
        <v>23</v>
      </c>
      <c r="K60" s="489" t="s">
        <v>255</v>
      </c>
      <c r="L60" s="451" t="s">
        <v>23</v>
      </c>
      <c r="M60" s="520" t="s">
        <v>255</v>
      </c>
    </row>
    <row r="61" spans="1:13" s="387" customFormat="1" ht="21.95" customHeight="1">
      <c r="A61" s="404" t="s">
        <v>289</v>
      </c>
      <c r="B61" s="426">
        <v>37</v>
      </c>
      <c r="C61" s="437">
        <v>97</v>
      </c>
      <c r="D61" s="452">
        <v>37</v>
      </c>
      <c r="E61" s="452">
        <v>94</v>
      </c>
      <c r="F61" s="460">
        <v>36</v>
      </c>
      <c r="G61" s="471">
        <v>91</v>
      </c>
      <c r="H61" s="452">
        <v>36</v>
      </c>
      <c r="I61" s="452">
        <v>88</v>
      </c>
      <c r="J61" s="460">
        <v>36</v>
      </c>
      <c r="K61" s="490">
        <v>88</v>
      </c>
      <c r="L61" s="503">
        <v>35</v>
      </c>
      <c r="M61" s="521">
        <v>86</v>
      </c>
    </row>
    <row r="62" spans="1:13" s="387" customFormat="1" ht="21.95" customHeight="1">
      <c r="A62" s="397" t="s">
        <v>7</v>
      </c>
      <c r="B62" s="427">
        <v>128</v>
      </c>
      <c r="C62" s="438">
        <v>260</v>
      </c>
      <c r="D62" s="453">
        <v>127</v>
      </c>
      <c r="E62" s="453">
        <v>254</v>
      </c>
      <c r="F62" s="426">
        <v>129</v>
      </c>
      <c r="G62" s="472">
        <v>250</v>
      </c>
      <c r="H62" s="453">
        <v>125</v>
      </c>
      <c r="I62" s="453">
        <v>241</v>
      </c>
      <c r="J62" s="453">
        <v>121</v>
      </c>
      <c r="K62" s="491">
        <v>226</v>
      </c>
      <c r="L62" s="453">
        <v>128</v>
      </c>
      <c r="M62" s="522">
        <v>241</v>
      </c>
    </row>
    <row r="63" spans="1:13" ht="21.95" customHeight="1">
      <c r="A63" s="397" t="s">
        <v>290</v>
      </c>
      <c r="B63" s="426">
        <v>190</v>
      </c>
      <c r="C63" s="437">
        <v>412</v>
      </c>
      <c r="D63" s="453">
        <v>191</v>
      </c>
      <c r="E63" s="426">
        <v>412</v>
      </c>
      <c r="F63" s="426">
        <v>182</v>
      </c>
      <c r="G63" s="473">
        <v>399</v>
      </c>
      <c r="H63" s="453">
        <v>172</v>
      </c>
      <c r="I63" s="426">
        <v>382</v>
      </c>
      <c r="J63" s="426">
        <v>183</v>
      </c>
      <c r="K63" s="492">
        <v>380</v>
      </c>
      <c r="L63" s="504">
        <v>186</v>
      </c>
      <c r="M63" s="523">
        <v>365</v>
      </c>
    </row>
    <row r="64" spans="1:13" ht="21.95" customHeight="1">
      <c r="A64" s="397" t="s">
        <v>69</v>
      </c>
      <c r="B64" s="428">
        <f t="shared" ref="B64:K64" si="10">SUBTOTAL(9,B65:B71)</f>
        <v>487</v>
      </c>
      <c r="C64" s="428">
        <f t="shared" si="10"/>
        <v>919</v>
      </c>
      <c r="D64" s="428">
        <f t="shared" si="10"/>
        <v>478</v>
      </c>
      <c r="E64" s="428">
        <f t="shared" si="10"/>
        <v>880</v>
      </c>
      <c r="F64" s="419">
        <f t="shared" si="10"/>
        <v>474</v>
      </c>
      <c r="G64" s="474">
        <f t="shared" si="10"/>
        <v>858</v>
      </c>
      <c r="H64" s="428">
        <f t="shared" si="10"/>
        <v>470</v>
      </c>
      <c r="I64" s="428">
        <f t="shared" si="10"/>
        <v>833</v>
      </c>
      <c r="J64" s="428">
        <f t="shared" si="10"/>
        <v>470</v>
      </c>
      <c r="K64" s="485">
        <f t="shared" si="10"/>
        <v>822</v>
      </c>
      <c r="L64" s="428">
        <v>467</v>
      </c>
      <c r="M64" s="516">
        <v>804</v>
      </c>
    </row>
    <row r="65" spans="1:13" ht="21.95" customHeight="1">
      <c r="A65" s="394" t="s">
        <v>283</v>
      </c>
      <c r="B65" s="417">
        <v>127</v>
      </c>
      <c r="C65" s="439">
        <v>224</v>
      </c>
      <c r="D65" s="439">
        <v>134</v>
      </c>
      <c r="E65" s="417">
        <v>229</v>
      </c>
      <c r="F65" s="417">
        <v>128</v>
      </c>
      <c r="G65" s="464">
        <v>216</v>
      </c>
      <c r="H65" s="439">
        <v>129</v>
      </c>
      <c r="I65" s="417">
        <v>210</v>
      </c>
      <c r="J65" s="417">
        <v>128</v>
      </c>
      <c r="K65" s="464">
        <v>207</v>
      </c>
      <c r="L65" s="505">
        <v>126</v>
      </c>
      <c r="M65" s="524">
        <v>198</v>
      </c>
    </row>
    <row r="66" spans="1:13" ht="21.95" customHeight="1">
      <c r="A66" s="395" t="s">
        <v>237</v>
      </c>
      <c r="B66" s="418">
        <v>37</v>
      </c>
      <c r="C66" s="440">
        <v>66</v>
      </c>
      <c r="D66" s="447">
        <v>36</v>
      </c>
      <c r="E66" s="418">
        <v>58</v>
      </c>
      <c r="F66" s="418">
        <v>40</v>
      </c>
      <c r="G66" s="465">
        <v>63</v>
      </c>
      <c r="H66" s="447">
        <v>42</v>
      </c>
      <c r="I66" s="418">
        <v>65</v>
      </c>
      <c r="J66" s="418">
        <v>44</v>
      </c>
      <c r="K66" s="465">
        <v>65</v>
      </c>
      <c r="L66" s="506">
        <v>40</v>
      </c>
      <c r="M66" s="525">
        <v>62</v>
      </c>
    </row>
    <row r="67" spans="1:13" ht="21.95" customHeight="1">
      <c r="A67" s="395" t="s">
        <v>74</v>
      </c>
      <c r="B67" s="418">
        <v>96</v>
      </c>
      <c r="C67" s="440">
        <v>174</v>
      </c>
      <c r="D67" s="447">
        <v>91</v>
      </c>
      <c r="E67" s="418">
        <v>162</v>
      </c>
      <c r="F67" s="418">
        <v>92</v>
      </c>
      <c r="G67" s="465">
        <v>162</v>
      </c>
      <c r="H67" s="447">
        <v>88</v>
      </c>
      <c r="I67" s="418">
        <v>157</v>
      </c>
      <c r="J67" s="418">
        <v>84</v>
      </c>
      <c r="K67" s="465">
        <v>149</v>
      </c>
      <c r="L67" s="506">
        <v>82</v>
      </c>
      <c r="M67" s="525">
        <v>144</v>
      </c>
    </row>
    <row r="68" spans="1:13" ht="21.95" customHeight="1">
      <c r="A68" s="395" t="s">
        <v>190</v>
      </c>
      <c r="B68" s="418">
        <v>105</v>
      </c>
      <c r="C68" s="440">
        <v>211</v>
      </c>
      <c r="D68" s="447">
        <v>102</v>
      </c>
      <c r="E68" s="418">
        <v>202</v>
      </c>
      <c r="F68" s="418">
        <v>101</v>
      </c>
      <c r="G68" s="465">
        <v>198</v>
      </c>
      <c r="H68" s="447">
        <v>96</v>
      </c>
      <c r="I68" s="418">
        <v>186</v>
      </c>
      <c r="J68" s="418">
        <v>97</v>
      </c>
      <c r="K68" s="465">
        <v>187</v>
      </c>
      <c r="L68" s="506">
        <v>100</v>
      </c>
      <c r="M68" s="525">
        <v>186</v>
      </c>
    </row>
    <row r="69" spans="1:13" ht="21.95" customHeight="1">
      <c r="A69" s="395" t="s">
        <v>132</v>
      </c>
      <c r="B69" s="418">
        <v>98</v>
      </c>
      <c r="C69" s="440">
        <v>203</v>
      </c>
      <c r="D69" s="447">
        <v>92</v>
      </c>
      <c r="E69" s="418">
        <v>189</v>
      </c>
      <c r="F69" s="418">
        <v>91</v>
      </c>
      <c r="G69" s="465">
        <v>181</v>
      </c>
      <c r="H69" s="447">
        <v>90</v>
      </c>
      <c r="I69" s="418">
        <v>174</v>
      </c>
      <c r="J69" s="418">
        <v>92</v>
      </c>
      <c r="K69" s="465">
        <v>175</v>
      </c>
      <c r="L69" s="506">
        <v>95</v>
      </c>
      <c r="M69" s="525">
        <v>176</v>
      </c>
    </row>
    <row r="70" spans="1:13" ht="21.95" customHeight="1">
      <c r="A70" s="395" t="s">
        <v>173</v>
      </c>
      <c r="B70" s="418">
        <v>23</v>
      </c>
      <c r="C70" s="440">
        <v>39</v>
      </c>
      <c r="D70" s="447">
        <v>22</v>
      </c>
      <c r="E70" s="418">
        <v>38</v>
      </c>
      <c r="F70" s="418">
        <v>21</v>
      </c>
      <c r="G70" s="465">
        <v>36</v>
      </c>
      <c r="H70" s="447">
        <v>24</v>
      </c>
      <c r="I70" s="418">
        <v>39</v>
      </c>
      <c r="J70" s="418">
        <v>24</v>
      </c>
      <c r="K70" s="465">
        <v>37</v>
      </c>
      <c r="L70" s="506">
        <v>23</v>
      </c>
      <c r="M70" s="525">
        <v>36</v>
      </c>
    </row>
    <row r="71" spans="1:13" ht="21.95" customHeight="1">
      <c r="A71" s="394" t="s">
        <v>71</v>
      </c>
      <c r="B71" s="417">
        <v>1</v>
      </c>
      <c r="C71" s="439">
        <v>2</v>
      </c>
      <c r="D71" s="439">
        <v>1</v>
      </c>
      <c r="E71" s="417">
        <v>2</v>
      </c>
      <c r="F71" s="417">
        <v>1</v>
      </c>
      <c r="G71" s="464">
        <v>2</v>
      </c>
      <c r="H71" s="439">
        <v>1</v>
      </c>
      <c r="I71" s="417">
        <v>2</v>
      </c>
      <c r="J71" s="417">
        <v>1</v>
      </c>
      <c r="K71" s="464">
        <v>2</v>
      </c>
      <c r="L71" s="505">
        <v>1</v>
      </c>
      <c r="M71" s="524">
        <v>2</v>
      </c>
    </row>
    <row r="72" spans="1:13" s="387" customFormat="1" ht="21.95" customHeight="1">
      <c r="A72" s="397" t="s">
        <v>75</v>
      </c>
      <c r="B72" s="428">
        <f t="shared" ref="B72:K72" si="11">SUBTOTAL(9,B73:B75)</f>
        <v>339</v>
      </c>
      <c r="C72" s="428">
        <f t="shared" si="11"/>
        <v>662</v>
      </c>
      <c r="D72" s="428">
        <f t="shared" si="11"/>
        <v>328</v>
      </c>
      <c r="E72" s="428">
        <f t="shared" si="11"/>
        <v>640</v>
      </c>
      <c r="F72" s="419">
        <f t="shared" si="11"/>
        <v>325</v>
      </c>
      <c r="G72" s="474">
        <f t="shared" si="11"/>
        <v>616</v>
      </c>
      <c r="H72" s="428">
        <f t="shared" si="11"/>
        <v>320</v>
      </c>
      <c r="I72" s="428">
        <f t="shared" si="11"/>
        <v>597</v>
      </c>
      <c r="J72" s="428">
        <f t="shared" si="11"/>
        <v>327</v>
      </c>
      <c r="K72" s="485">
        <f t="shared" si="11"/>
        <v>599</v>
      </c>
      <c r="L72" s="428">
        <v>321</v>
      </c>
      <c r="M72" s="516">
        <v>574</v>
      </c>
    </row>
    <row r="73" spans="1:13" ht="21.95" customHeight="1">
      <c r="A73" s="394" t="s">
        <v>283</v>
      </c>
      <c r="B73" s="417">
        <v>133</v>
      </c>
      <c r="C73" s="439">
        <v>254</v>
      </c>
      <c r="D73" s="439">
        <v>125</v>
      </c>
      <c r="E73" s="417">
        <v>240</v>
      </c>
      <c r="F73" s="417">
        <v>127</v>
      </c>
      <c r="G73" s="464">
        <v>236</v>
      </c>
      <c r="H73" s="439">
        <v>126</v>
      </c>
      <c r="I73" s="417">
        <v>225</v>
      </c>
      <c r="J73" s="417">
        <v>134</v>
      </c>
      <c r="K73" s="464">
        <v>233</v>
      </c>
      <c r="L73" s="505">
        <v>135</v>
      </c>
      <c r="M73" s="524">
        <v>226</v>
      </c>
    </row>
    <row r="74" spans="1:13" ht="21.95" customHeight="1">
      <c r="A74" s="395" t="s">
        <v>237</v>
      </c>
      <c r="B74" s="418">
        <v>119</v>
      </c>
      <c r="C74" s="440">
        <v>240</v>
      </c>
      <c r="D74" s="447">
        <v>117</v>
      </c>
      <c r="E74" s="418">
        <v>238</v>
      </c>
      <c r="F74" s="418">
        <v>112</v>
      </c>
      <c r="G74" s="465">
        <v>222</v>
      </c>
      <c r="H74" s="447">
        <v>108</v>
      </c>
      <c r="I74" s="418">
        <v>215</v>
      </c>
      <c r="J74" s="418">
        <v>106</v>
      </c>
      <c r="K74" s="465">
        <v>207</v>
      </c>
      <c r="L74" s="506">
        <v>101</v>
      </c>
      <c r="M74" s="525">
        <v>196</v>
      </c>
    </row>
    <row r="75" spans="1:13" ht="21.95" customHeight="1">
      <c r="A75" s="394" t="s">
        <v>74</v>
      </c>
      <c r="B75" s="417">
        <v>87</v>
      </c>
      <c r="C75" s="439">
        <v>168</v>
      </c>
      <c r="D75" s="439">
        <v>86</v>
      </c>
      <c r="E75" s="417">
        <v>162</v>
      </c>
      <c r="F75" s="417">
        <v>86</v>
      </c>
      <c r="G75" s="464">
        <v>158</v>
      </c>
      <c r="H75" s="439">
        <v>86</v>
      </c>
      <c r="I75" s="417">
        <v>157</v>
      </c>
      <c r="J75" s="417">
        <v>87</v>
      </c>
      <c r="K75" s="464">
        <v>159</v>
      </c>
      <c r="L75" s="505">
        <v>85</v>
      </c>
      <c r="M75" s="524">
        <v>152</v>
      </c>
    </row>
    <row r="76" spans="1:13" s="387" customFormat="1" ht="21.95" customHeight="1">
      <c r="A76" s="397" t="s">
        <v>73</v>
      </c>
      <c r="B76" s="428">
        <f t="shared" ref="B76:K76" si="12">SUBTOTAL(9,B77:B80)</f>
        <v>1279</v>
      </c>
      <c r="C76" s="428">
        <f t="shared" si="12"/>
        <v>2841</v>
      </c>
      <c r="D76" s="428">
        <f t="shared" si="12"/>
        <v>1281</v>
      </c>
      <c r="E76" s="428">
        <f t="shared" si="12"/>
        <v>2803</v>
      </c>
      <c r="F76" s="419">
        <f t="shared" si="12"/>
        <v>1267</v>
      </c>
      <c r="G76" s="474">
        <f t="shared" si="12"/>
        <v>2717</v>
      </c>
      <c r="H76" s="428">
        <f t="shared" si="12"/>
        <v>1263</v>
      </c>
      <c r="I76" s="428">
        <f t="shared" si="12"/>
        <v>2661</v>
      </c>
      <c r="J76" s="428">
        <f t="shared" si="12"/>
        <v>1249</v>
      </c>
      <c r="K76" s="485">
        <f t="shared" si="12"/>
        <v>2592</v>
      </c>
      <c r="L76" s="428">
        <v>1238</v>
      </c>
      <c r="M76" s="516">
        <v>2517</v>
      </c>
    </row>
    <row r="77" spans="1:13" ht="21.95" customHeight="1">
      <c r="A77" s="405" t="s">
        <v>73</v>
      </c>
      <c r="B77" s="417">
        <v>764</v>
      </c>
      <c r="C77" s="441">
        <v>1752</v>
      </c>
      <c r="D77" s="439">
        <v>763</v>
      </c>
      <c r="E77" s="417">
        <v>1733</v>
      </c>
      <c r="F77" s="417">
        <v>763</v>
      </c>
      <c r="G77" s="464">
        <v>1695</v>
      </c>
      <c r="H77" s="439">
        <v>763</v>
      </c>
      <c r="I77" s="417">
        <v>1670</v>
      </c>
      <c r="J77" s="417">
        <v>753</v>
      </c>
      <c r="K77" s="484">
        <v>1631</v>
      </c>
      <c r="L77" s="505">
        <v>753</v>
      </c>
      <c r="M77" s="515">
        <v>1593</v>
      </c>
    </row>
    <row r="78" spans="1:13" ht="21.95" customHeight="1">
      <c r="A78" s="406" t="s">
        <v>143</v>
      </c>
      <c r="B78" s="418">
        <v>72</v>
      </c>
      <c r="C78" s="440">
        <v>144</v>
      </c>
      <c r="D78" s="447">
        <v>71</v>
      </c>
      <c r="E78" s="418">
        <v>135</v>
      </c>
      <c r="F78" s="418">
        <v>63</v>
      </c>
      <c r="G78" s="465">
        <v>122</v>
      </c>
      <c r="H78" s="447">
        <v>63</v>
      </c>
      <c r="I78" s="418">
        <v>120</v>
      </c>
      <c r="J78" s="418">
        <v>67</v>
      </c>
      <c r="K78" s="483">
        <v>116</v>
      </c>
      <c r="L78" s="506">
        <v>64</v>
      </c>
      <c r="M78" s="514">
        <v>109</v>
      </c>
    </row>
    <row r="79" spans="1:13" ht="21.95" customHeight="1">
      <c r="A79" s="406" t="s">
        <v>3</v>
      </c>
      <c r="B79" s="418">
        <v>344</v>
      </c>
      <c r="C79" s="440">
        <v>761</v>
      </c>
      <c r="D79" s="447">
        <v>351</v>
      </c>
      <c r="E79" s="418">
        <v>755</v>
      </c>
      <c r="F79" s="418">
        <v>346</v>
      </c>
      <c r="G79" s="465">
        <v>724</v>
      </c>
      <c r="H79" s="447">
        <v>345</v>
      </c>
      <c r="I79" s="418">
        <v>702</v>
      </c>
      <c r="J79" s="418">
        <v>336</v>
      </c>
      <c r="K79" s="483">
        <v>675</v>
      </c>
      <c r="L79" s="506">
        <v>326</v>
      </c>
      <c r="M79" s="514">
        <v>645</v>
      </c>
    </row>
    <row r="80" spans="1:13" ht="21.95" customHeight="1">
      <c r="A80" s="405" t="s">
        <v>292</v>
      </c>
      <c r="B80" s="417">
        <v>99</v>
      </c>
      <c r="C80" s="439">
        <v>184</v>
      </c>
      <c r="D80" s="439">
        <v>96</v>
      </c>
      <c r="E80" s="417">
        <v>180</v>
      </c>
      <c r="F80" s="417">
        <v>95</v>
      </c>
      <c r="G80" s="464">
        <v>176</v>
      </c>
      <c r="H80" s="439">
        <v>92</v>
      </c>
      <c r="I80" s="417">
        <v>169</v>
      </c>
      <c r="J80" s="417">
        <v>93</v>
      </c>
      <c r="K80" s="484">
        <v>170</v>
      </c>
      <c r="L80" s="505">
        <v>95</v>
      </c>
      <c r="M80" s="515">
        <v>170</v>
      </c>
    </row>
    <row r="81" spans="1:13" ht="21.95" customHeight="1">
      <c r="A81" s="397" t="s">
        <v>0</v>
      </c>
      <c r="B81" s="428">
        <f t="shared" ref="B81:K81" si="13">SUBTOTAL(9,B82:B87)</f>
        <v>2388</v>
      </c>
      <c r="C81" s="428">
        <f t="shared" si="13"/>
        <v>5521</v>
      </c>
      <c r="D81" s="428">
        <f t="shared" si="13"/>
        <v>2417</v>
      </c>
      <c r="E81" s="428">
        <f t="shared" si="13"/>
        <v>5474</v>
      </c>
      <c r="F81" s="419">
        <f t="shared" si="13"/>
        <v>2399</v>
      </c>
      <c r="G81" s="474">
        <f t="shared" si="13"/>
        <v>5361</v>
      </c>
      <c r="H81" s="428">
        <f t="shared" si="13"/>
        <v>2412</v>
      </c>
      <c r="I81" s="428">
        <f t="shared" si="13"/>
        <v>5329</v>
      </c>
      <c r="J81" s="428">
        <f t="shared" si="13"/>
        <v>2456</v>
      </c>
      <c r="K81" s="485">
        <f t="shared" si="13"/>
        <v>5313</v>
      </c>
      <c r="L81" s="428">
        <v>2447</v>
      </c>
      <c r="M81" s="516">
        <v>5215</v>
      </c>
    </row>
    <row r="82" spans="1:13" ht="21.95" customHeight="1">
      <c r="A82" s="405" t="s">
        <v>65</v>
      </c>
      <c r="B82" s="429">
        <v>808</v>
      </c>
      <c r="C82" s="442">
        <v>1742</v>
      </c>
      <c r="D82" s="454">
        <v>817</v>
      </c>
      <c r="E82" s="429">
        <v>1726</v>
      </c>
      <c r="F82" s="429">
        <v>806</v>
      </c>
      <c r="G82" s="475">
        <v>1673</v>
      </c>
      <c r="H82" s="454">
        <v>833</v>
      </c>
      <c r="I82" s="429">
        <v>1682</v>
      </c>
      <c r="J82" s="429">
        <v>875</v>
      </c>
      <c r="K82" s="493">
        <v>1705</v>
      </c>
      <c r="L82" s="507">
        <v>860</v>
      </c>
      <c r="M82" s="526">
        <v>1666</v>
      </c>
    </row>
    <row r="83" spans="1:13" ht="21.95" customHeight="1">
      <c r="A83" s="406" t="s">
        <v>0</v>
      </c>
      <c r="B83" s="430">
        <v>544</v>
      </c>
      <c r="C83" s="443">
        <v>1229</v>
      </c>
      <c r="D83" s="455">
        <v>552</v>
      </c>
      <c r="E83" s="430">
        <v>1213</v>
      </c>
      <c r="F83" s="430">
        <v>552</v>
      </c>
      <c r="G83" s="476">
        <v>1187</v>
      </c>
      <c r="H83" s="455">
        <v>535</v>
      </c>
      <c r="I83" s="430">
        <v>1175</v>
      </c>
      <c r="J83" s="430">
        <v>542</v>
      </c>
      <c r="K83" s="494">
        <v>1166</v>
      </c>
      <c r="L83" s="508">
        <v>543</v>
      </c>
      <c r="M83" s="527">
        <v>1147</v>
      </c>
    </row>
    <row r="84" spans="1:13" ht="21.95" customHeight="1">
      <c r="A84" s="406" t="s">
        <v>107</v>
      </c>
      <c r="B84" s="430">
        <v>483</v>
      </c>
      <c r="C84" s="443">
        <v>1187</v>
      </c>
      <c r="D84" s="455">
        <v>497</v>
      </c>
      <c r="E84" s="430">
        <v>1206</v>
      </c>
      <c r="F84" s="430">
        <v>499</v>
      </c>
      <c r="G84" s="476">
        <v>1196</v>
      </c>
      <c r="H84" s="455">
        <v>500</v>
      </c>
      <c r="I84" s="430">
        <v>1190</v>
      </c>
      <c r="J84" s="430">
        <v>489</v>
      </c>
      <c r="K84" s="494">
        <v>1170</v>
      </c>
      <c r="L84" s="508">
        <v>488</v>
      </c>
      <c r="M84" s="527">
        <v>1141</v>
      </c>
    </row>
    <row r="85" spans="1:13" ht="21.95" customHeight="1">
      <c r="A85" s="406" t="s">
        <v>72</v>
      </c>
      <c r="B85" s="430">
        <v>360</v>
      </c>
      <c r="C85" s="443">
        <v>854</v>
      </c>
      <c r="D85" s="455">
        <v>360</v>
      </c>
      <c r="E85" s="430">
        <v>838</v>
      </c>
      <c r="F85" s="430">
        <v>351</v>
      </c>
      <c r="G85" s="476">
        <v>819</v>
      </c>
      <c r="H85" s="455">
        <v>353</v>
      </c>
      <c r="I85" s="430">
        <v>806</v>
      </c>
      <c r="J85" s="430">
        <v>354</v>
      </c>
      <c r="K85" s="494">
        <v>797</v>
      </c>
      <c r="L85" s="508">
        <v>358</v>
      </c>
      <c r="M85" s="527">
        <v>791</v>
      </c>
    </row>
    <row r="86" spans="1:13" ht="21.95" customHeight="1">
      <c r="A86" s="406" t="s">
        <v>137</v>
      </c>
      <c r="B86" s="418">
        <v>102</v>
      </c>
      <c r="C86" s="440">
        <v>276</v>
      </c>
      <c r="D86" s="447">
        <v>102</v>
      </c>
      <c r="E86" s="418">
        <v>265</v>
      </c>
      <c r="F86" s="418">
        <v>98</v>
      </c>
      <c r="G86" s="465">
        <v>253</v>
      </c>
      <c r="H86" s="447">
        <v>97</v>
      </c>
      <c r="I86" s="418">
        <v>247</v>
      </c>
      <c r="J86" s="418">
        <v>97</v>
      </c>
      <c r="K86" s="483">
        <v>247</v>
      </c>
      <c r="L86" s="506">
        <v>99</v>
      </c>
      <c r="M86" s="514">
        <v>243</v>
      </c>
    </row>
    <row r="87" spans="1:13" ht="21.95" customHeight="1">
      <c r="A87" s="405" t="s">
        <v>18</v>
      </c>
      <c r="B87" s="417">
        <v>91</v>
      </c>
      <c r="C87" s="439">
        <v>233</v>
      </c>
      <c r="D87" s="439">
        <v>89</v>
      </c>
      <c r="E87" s="417">
        <v>226</v>
      </c>
      <c r="F87" s="417">
        <v>93</v>
      </c>
      <c r="G87" s="464">
        <v>233</v>
      </c>
      <c r="H87" s="439">
        <v>94</v>
      </c>
      <c r="I87" s="417">
        <v>229</v>
      </c>
      <c r="J87" s="417">
        <v>99</v>
      </c>
      <c r="K87" s="484">
        <v>228</v>
      </c>
      <c r="L87" s="505">
        <v>99</v>
      </c>
      <c r="M87" s="515">
        <v>227</v>
      </c>
    </row>
    <row r="88" spans="1:13" ht="21.95" customHeight="1">
      <c r="A88" s="397" t="s">
        <v>22</v>
      </c>
      <c r="B88" s="428">
        <f t="shared" ref="B88:K88" si="14">SUBTOTAL(9,B89:B101)</f>
        <v>6754</v>
      </c>
      <c r="C88" s="428">
        <f t="shared" si="14"/>
        <v>15819</v>
      </c>
      <c r="D88" s="428">
        <f t="shared" si="14"/>
        <v>6790</v>
      </c>
      <c r="E88" s="428">
        <f t="shared" si="14"/>
        <v>15430</v>
      </c>
      <c r="F88" s="419">
        <f t="shared" si="14"/>
        <v>6825</v>
      </c>
      <c r="G88" s="474">
        <f t="shared" si="14"/>
        <v>15326</v>
      </c>
      <c r="H88" s="428">
        <f t="shared" si="14"/>
        <v>6809</v>
      </c>
      <c r="I88" s="428">
        <f t="shared" si="14"/>
        <v>15117</v>
      </c>
      <c r="J88" s="428">
        <f t="shared" si="14"/>
        <v>6836</v>
      </c>
      <c r="K88" s="485">
        <f t="shared" si="14"/>
        <v>14958</v>
      </c>
      <c r="L88" s="428">
        <v>6935</v>
      </c>
      <c r="M88" s="516">
        <v>14871</v>
      </c>
    </row>
    <row r="89" spans="1:13" ht="21.95" customHeight="1">
      <c r="A89" s="405" t="s">
        <v>293</v>
      </c>
      <c r="B89" s="429">
        <v>399</v>
      </c>
      <c r="C89" s="444">
        <v>943</v>
      </c>
      <c r="D89" s="454">
        <v>400</v>
      </c>
      <c r="E89" s="429">
        <v>938</v>
      </c>
      <c r="F89" s="429">
        <v>390</v>
      </c>
      <c r="G89" s="475">
        <v>917</v>
      </c>
      <c r="H89" s="454">
        <v>381</v>
      </c>
      <c r="I89" s="429">
        <v>899</v>
      </c>
      <c r="J89" s="429">
        <v>373</v>
      </c>
      <c r="K89" s="493">
        <v>876</v>
      </c>
      <c r="L89" s="507">
        <v>383</v>
      </c>
      <c r="M89" s="526">
        <v>868</v>
      </c>
    </row>
    <row r="90" spans="1:13" ht="21.95" customHeight="1">
      <c r="A90" s="406" t="s">
        <v>15</v>
      </c>
      <c r="B90" s="430">
        <v>290</v>
      </c>
      <c r="C90" s="443">
        <v>615</v>
      </c>
      <c r="D90" s="455">
        <v>291</v>
      </c>
      <c r="E90" s="430">
        <v>609</v>
      </c>
      <c r="F90" s="430">
        <v>299</v>
      </c>
      <c r="G90" s="476">
        <v>618</v>
      </c>
      <c r="H90" s="455">
        <v>299</v>
      </c>
      <c r="I90" s="430">
        <v>606</v>
      </c>
      <c r="J90" s="430">
        <v>299</v>
      </c>
      <c r="K90" s="494">
        <v>595</v>
      </c>
      <c r="L90" s="508">
        <v>297</v>
      </c>
      <c r="M90" s="527">
        <v>583</v>
      </c>
    </row>
    <row r="91" spans="1:13" ht="21.95" customHeight="1">
      <c r="A91" s="406" t="s">
        <v>167</v>
      </c>
      <c r="B91" s="418">
        <v>536</v>
      </c>
      <c r="C91" s="440">
        <v>1297</v>
      </c>
      <c r="D91" s="447">
        <v>532</v>
      </c>
      <c r="E91" s="418">
        <v>1278</v>
      </c>
      <c r="F91" s="418">
        <v>537</v>
      </c>
      <c r="G91" s="465">
        <v>1250</v>
      </c>
      <c r="H91" s="447">
        <v>536</v>
      </c>
      <c r="I91" s="418">
        <v>1231</v>
      </c>
      <c r="J91" s="418">
        <v>529</v>
      </c>
      <c r="K91" s="483">
        <v>1198</v>
      </c>
      <c r="L91" s="506">
        <v>524</v>
      </c>
      <c r="M91" s="514">
        <v>1194</v>
      </c>
    </row>
    <row r="92" spans="1:13" ht="21.95" customHeight="1">
      <c r="A92" s="406" t="s">
        <v>166</v>
      </c>
      <c r="B92" s="418">
        <v>372</v>
      </c>
      <c r="C92" s="440">
        <v>836</v>
      </c>
      <c r="D92" s="447">
        <v>370</v>
      </c>
      <c r="E92" s="418">
        <v>810</v>
      </c>
      <c r="F92" s="418">
        <v>370</v>
      </c>
      <c r="G92" s="465">
        <v>795</v>
      </c>
      <c r="H92" s="447">
        <v>366</v>
      </c>
      <c r="I92" s="418">
        <v>762</v>
      </c>
      <c r="J92" s="418">
        <v>369</v>
      </c>
      <c r="K92" s="483">
        <v>776</v>
      </c>
      <c r="L92" s="506">
        <v>363</v>
      </c>
      <c r="M92" s="514">
        <v>763</v>
      </c>
    </row>
    <row r="93" spans="1:13" ht="21.95" customHeight="1">
      <c r="A93" s="406" t="s">
        <v>119</v>
      </c>
      <c r="B93" s="430">
        <v>84</v>
      </c>
      <c r="C93" s="443">
        <v>192</v>
      </c>
      <c r="D93" s="455">
        <v>84</v>
      </c>
      <c r="E93" s="430">
        <v>188</v>
      </c>
      <c r="F93" s="430">
        <v>85</v>
      </c>
      <c r="G93" s="476">
        <v>186</v>
      </c>
      <c r="H93" s="455">
        <v>84</v>
      </c>
      <c r="I93" s="430">
        <v>183</v>
      </c>
      <c r="J93" s="430">
        <v>84</v>
      </c>
      <c r="K93" s="494">
        <v>181</v>
      </c>
      <c r="L93" s="508">
        <v>82</v>
      </c>
      <c r="M93" s="527">
        <v>174</v>
      </c>
    </row>
    <row r="94" spans="1:13" ht="21.95" customHeight="1">
      <c r="A94" s="406" t="s">
        <v>189</v>
      </c>
      <c r="B94" s="418">
        <v>92</v>
      </c>
      <c r="C94" s="440">
        <v>210</v>
      </c>
      <c r="D94" s="447">
        <v>99</v>
      </c>
      <c r="E94" s="418">
        <v>221</v>
      </c>
      <c r="F94" s="418">
        <v>98</v>
      </c>
      <c r="G94" s="465">
        <v>222</v>
      </c>
      <c r="H94" s="447">
        <v>98</v>
      </c>
      <c r="I94" s="418">
        <v>216</v>
      </c>
      <c r="J94" s="418">
        <v>94</v>
      </c>
      <c r="K94" s="483">
        <v>202</v>
      </c>
      <c r="L94" s="506">
        <v>92</v>
      </c>
      <c r="M94" s="514">
        <v>202</v>
      </c>
    </row>
    <row r="95" spans="1:13" ht="21.95" customHeight="1">
      <c r="A95" s="406" t="s">
        <v>240</v>
      </c>
      <c r="B95" s="418">
        <v>243</v>
      </c>
      <c r="C95" s="440">
        <v>832</v>
      </c>
      <c r="D95" s="447">
        <v>241</v>
      </c>
      <c r="E95" s="418">
        <v>518</v>
      </c>
      <c r="F95" s="418">
        <v>246</v>
      </c>
      <c r="G95" s="465">
        <v>524</v>
      </c>
      <c r="H95" s="447">
        <v>244</v>
      </c>
      <c r="I95" s="418">
        <v>511</v>
      </c>
      <c r="J95" s="418">
        <v>237</v>
      </c>
      <c r="K95" s="483">
        <v>493</v>
      </c>
      <c r="L95" s="506">
        <v>233</v>
      </c>
      <c r="M95" s="514">
        <v>479</v>
      </c>
    </row>
    <row r="96" spans="1:13" ht="21.95" customHeight="1">
      <c r="A96" s="406" t="s">
        <v>243</v>
      </c>
      <c r="B96" s="418">
        <v>52</v>
      </c>
      <c r="C96" s="440">
        <v>133</v>
      </c>
      <c r="D96" s="447">
        <v>51</v>
      </c>
      <c r="E96" s="418">
        <v>127</v>
      </c>
      <c r="F96" s="418">
        <v>52</v>
      </c>
      <c r="G96" s="465">
        <v>123</v>
      </c>
      <c r="H96" s="447">
        <v>54</v>
      </c>
      <c r="I96" s="418">
        <v>119</v>
      </c>
      <c r="J96" s="418">
        <v>52</v>
      </c>
      <c r="K96" s="483">
        <v>110</v>
      </c>
      <c r="L96" s="506">
        <v>54</v>
      </c>
      <c r="M96" s="514">
        <v>110</v>
      </c>
    </row>
    <row r="97" spans="1:13" ht="21.95" customHeight="1">
      <c r="A97" s="406" t="s">
        <v>229</v>
      </c>
      <c r="B97" s="418">
        <v>1914</v>
      </c>
      <c r="C97" s="440">
        <v>4230</v>
      </c>
      <c r="D97" s="447">
        <v>1926</v>
      </c>
      <c r="E97" s="418">
        <v>4280</v>
      </c>
      <c r="F97" s="418">
        <v>1931</v>
      </c>
      <c r="G97" s="465">
        <v>4301</v>
      </c>
      <c r="H97" s="447">
        <v>1967</v>
      </c>
      <c r="I97" s="418">
        <v>4337</v>
      </c>
      <c r="J97" s="418">
        <v>2003</v>
      </c>
      <c r="K97" s="483">
        <v>4362</v>
      </c>
      <c r="L97" s="506">
        <v>2062</v>
      </c>
      <c r="M97" s="514">
        <v>4385</v>
      </c>
    </row>
    <row r="98" spans="1:13" ht="21.95" customHeight="1">
      <c r="A98" s="406" t="s">
        <v>295</v>
      </c>
      <c r="B98" s="418">
        <v>1145</v>
      </c>
      <c r="C98" s="440">
        <v>2820</v>
      </c>
      <c r="D98" s="447">
        <v>1159</v>
      </c>
      <c r="E98" s="418">
        <v>2801</v>
      </c>
      <c r="F98" s="418">
        <v>1163</v>
      </c>
      <c r="G98" s="465">
        <v>2756</v>
      </c>
      <c r="H98" s="447">
        <v>1147</v>
      </c>
      <c r="I98" s="418">
        <v>2705</v>
      </c>
      <c r="J98" s="418">
        <v>1142</v>
      </c>
      <c r="K98" s="483">
        <v>2665</v>
      </c>
      <c r="L98" s="506">
        <v>1173</v>
      </c>
      <c r="M98" s="514">
        <v>2649</v>
      </c>
    </row>
    <row r="99" spans="1:13" ht="21.95" customHeight="1">
      <c r="A99" s="406" t="s">
        <v>55</v>
      </c>
      <c r="B99" s="418">
        <v>1102</v>
      </c>
      <c r="C99" s="440">
        <v>2537</v>
      </c>
      <c r="D99" s="447">
        <v>1117</v>
      </c>
      <c r="E99" s="418">
        <v>2509</v>
      </c>
      <c r="F99" s="418">
        <v>1132</v>
      </c>
      <c r="G99" s="465">
        <v>2491</v>
      </c>
      <c r="H99" s="447">
        <v>1110</v>
      </c>
      <c r="I99" s="418">
        <v>2416</v>
      </c>
      <c r="J99" s="418">
        <v>1129</v>
      </c>
      <c r="K99" s="483">
        <v>2399</v>
      </c>
      <c r="L99" s="506">
        <v>1146</v>
      </c>
      <c r="M99" s="514">
        <v>2378</v>
      </c>
    </row>
    <row r="100" spans="1:13" ht="21.95" customHeight="1">
      <c r="A100" s="407" t="s">
        <v>53</v>
      </c>
      <c r="B100" s="418">
        <v>285</v>
      </c>
      <c r="C100" s="440">
        <v>626</v>
      </c>
      <c r="D100" s="447">
        <v>273</v>
      </c>
      <c r="E100" s="418">
        <v>600</v>
      </c>
      <c r="F100" s="418">
        <v>272</v>
      </c>
      <c r="G100" s="465">
        <v>589</v>
      </c>
      <c r="H100" s="447">
        <v>275</v>
      </c>
      <c r="I100" s="418">
        <v>588</v>
      </c>
      <c r="J100" s="418">
        <v>272</v>
      </c>
      <c r="K100" s="483">
        <v>569</v>
      </c>
      <c r="L100" s="506">
        <v>274</v>
      </c>
      <c r="M100" s="514">
        <v>565</v>
      </c>
    </row>
    <row r="101" spans="1:13" ht="21.95" customHeight="1">
      <c r="A101" s="408" t="s">
        <v>4</v>
      </c>
      <c r="B101" s="431">
        <v>240</v>
      </c>
      <c r="C101" s="445">
        <v>548</v>
      </c>
      <c r="D101" s="445">
        <v>247</v>
      </c>
      <c r="E101" s="445">
        <v>551</v>
      </c>
      <c r="F101" s="431">
        <v>250</v>
      </c>
      <c r="G101" s="477">
        <v>554</v>
      </c>
      <c r="H101" s="445">
        <v>248</v>
      </c>
      <c r="I101" s="445">
        <v>544</v>
      </c>
      <c r="J101" s="431">
        <v>253</v>
      </c>
      <c r="K101" s="477">
        <v>532</v>
      </c>
      <c r="L101" s="509">
        <v>252</v>
      </c>
      <c r="M101" s="528">
        <v>521</v>
      </c>
    </row>
    <row r="102" spans="1:13" s="387" customFormat="1" ht="21.95" customHeight="1">
      <c r="A102" s="393" t="s">
        <v>77</v>
      </c>
      <c r="B102" s="428">
        <f t="shared" ref="B102:K102" si="15">SUBTOTAL(9,B103:B111)</f>
        <v>1757</v>
      </c>
      <c r="C102" s="428">
        <f t="shared" si="15"/>
        <v>3863</v>
      </c>
      <c r="D102" s="428">
        <f t="shared" si="15"/>
        <v>1746</v>
      </c>
      <c r="E102" s="428">
        <f t="shared" si="15"/>
        <v>3787</v>
      </c>
      <c r="F102" s="419">
        <f t="shared" si="15"/>
        <v>1740</v>
      </c>
      <c r="G102" s="474">
        <f t="shared" si="15"/>
        <v>3719</v>
      </c>
      <c r="H102" s="428">
        <f t="shared" si="15"/>
        <v>1717</v>
      </c>
      <c r="I102" s="428">
        <f t="shared" si="15"/>
        <v>3624</v>
      </c>
      <c r="J102" s="428">
        <f t="shared" si="15"/>
        <v>1717</v>
      </c>
      <c r="K102" s="485">
        <f t="shared" si="15"/>
        <v>3574</v>
      </c>
      <c r="L102" s="428">
        <v>1718</v>
      </c>
      <c r="M102" s="516">
        <v>3504</v>
      </c>
    </row>
    <row r="103" spans="1:13" ht="21.95" customHeight="1">
      <c r="A103" s="409" t="s">
        <v>1</v>
      </c>
      <c r="B103" s="417">
        <v>295</v>
      </c>
      <c r="C103" s="439">
        <v>674</v>
      </c>
      <c r="D103" s="439">
        <v>293</v>
      </c>
      <c r="E103" s="417">
        <v>663</v>
      </c>
      <c r="F103" s="417">
        <v>287</v>
      </c>
      <c r="G103" s="464">
        <v>655</v>
      </c>
      <c r="H103" s="439">
        <v>285</v>
      </c>
      <c r="I103" s="417">
        <v>642</v>
      </c>
      <c r="J103" s="417">
        <v>283</v>
      </c>
      <c r="K103" s="484">
        <v>634</v>
      </c>
      <c r="L103" s="505">
        <v>282</v>
      </c>
      <c r="M103" s="515">
        <v>624</v>
      </c>
    </row>
    <row r="104" spans="1:13" ht="21.95" customHeight="1">
      <c r="A104" s="410" t="s">
        <v>215</v>
      </c>
      <c r="B104" s="418">
        <v>148</v>
      </c>
      <c r="C104" s="440">
        <v>323</v>
      </c>
      <c r="D104" s="447">
        <v>155</v>
      </c>
      <c r="E104" s="418">
        <v>327</v>
      </c>
      <c r="F104" s="418">
        <v>156</v>
      </c>
      <c r="G104" s="465">
        <v>322</v>
      </c>
      <c r="H104" s="447">
        <v>158</v>
      </c>
      <c r="I104" s="418">
        <v>313</v>
      </c>
      <c r="J104" s="418">
        <v>157</v>
      </c>
      <c r="K104" s="483">
        <v>310</v>
      </c>
      <c r="L104" s="506">
        <v>155</v>
      </c>
      <c r="M104" s="514">
        <v>296</v>
      </c>
    </row>
    <row r="105" spans="1:13" ht="21.95" customHeight="1">
      <c r="A105" s="410" t="s">
        <v>251</v>
      </c>
      <c r="B105" s="418">
        <v>261</v>
      </c>
      <c r="C105" s="440">
        <v>578</v>
      </c>
      <c r="D105" s="447">
        <v>258</v>
      </c>
      <c r="E105" s="418">
        <v>575</v>
      </c>
      <c r="F105" s="418">
        <v>266</v>
      </c>
      <c r="G105" s="465">
        <v>567</v>
      </c>
      <c r="H105" s="447">
        <v>258</v>
      </c>
      <c r="I105" s="418">
        <v>547</v>
      </c>
      <c r="J105" s="418">
        <v>264</v>
      </c>
      <c r="K105" s="483">
        <v>540</v>
      </c>
      <c r="L105" s="506">
        <v>265</v>
      </c>
      <c r="M105" s="514">
        <v>536</v>
      </c>
    </row>
    <row r="106" spans="1:13" ht="21.95" customHeight="1">
      <c r="A106" s="410" t="s">
        <v>31</v>
      </c>
      <c r="B106" s="418">
        <v>344</v>
      </c>
      <c r="C106" s="440">
        <v>715</v>
      </c>
      <c r="D106" s="447">
        <v>330</v>
      </c>
      <c r="E106" s="418">
        <v>679</v>
      </c>
      <c r="F106" s="418">
        <v>327</v>
      </c>
      <c r="G106" s="465">
        <v>657</v>
      </c>
      <c r="H106" s="447">
        <v>329</v>
      </c>
      <c r="I106" s="418">
        <v>646</v>
      </c>
      <c r="J106" s="418">
        <v>330</v>
      </c>
      <c r="K106" s="483">
        <v>650</v>
      </c>
      <c r="L106" s="506">
        <v>335</v>
      </c>
      <c r="M106" s="514">
        <v>643</v>
      </c>
    </row>
    <row r="107" spans="1:13" ht="21.95" customHeight="1">
      <c r="A107" s="410" t="s">
        <v>297</v>
      </c>
      <c r="B107" s="418">
        <v>80</v>
      </c>
      <c r="C107" s="440">
        <v>174</v>
      </c>
      <c r="D107" s="447">
        <v>84</v>
      </c>
      <c r="E107" s="418">
        <v>171</v>
      </c>
      <c r="F107" s="418">
        <v>84</v>
      </c>
      <c r="G107" s="465">
        <v>169</v>
      </c>
      <c r="H107" s="447">
        <v>78</v>
      </c>
      <c r="I107" s="418">
        <v>162</v>
      </c>
      <c r="J107" s="418">
        <v>77</v>
      </c>
      <c r="K107" s="483">
        <v>158</v>
      </c>
      <c r="L107" s="506">
        <v>78</v>
      </c>
      <c r="M107" s="514">
        <v>156</v>
      </c>
    </row>
    <row r="108" spans="1:13" ht="21.95" customHeight="1">
      <c r="A108" s="410" t="s">
        <v>275</v>
      </c>
      <c r="B108" s="418">
        <v>119</v>
      </c>
      <c r="C108" s="440">
        <v>221</v>
      </c>
      <c r="D108" s="447">
        <v>119</v>
      </c>
      <c r="E108" s="418">
        <v>223</v>
      </c>
      <c r="F108" s="418">
        <v>119</v>
      </c>
      <c r="G108" s="465">
        <v>221</v>
      </c>
      <c r="H108" s="447">
        <v>115</v>
      </c>
      <c r="I108" s="418">
        <v>217</v>
      </c>
      <c r="J108" s="418">
        <v>109</v>
      </c>
      <c r="K108" s="483">
        <v>209</v>
      </c>
      <c r="L108" s="506">
        <v>109</v>
      </c>
      <c r="M108" s="514">
        <v>200</v>
      </c>
    </row>
    <row r="109" spans="1:13" ht="21.95" customHeight="1">
      <c r="A109" s="410" t="s">
        <v>299</v>
      </c>
      <c r="B109" s="418">
        <v>163</v>
      </c>
      <c r="C109" s="440">
        <v>377</v>
      </c>
      <c r="D109" s="447">
        <v>164</v>
      </c>
      <c r="E109" s="418">
        <v>375</v>
      </c>
      <c r="F109" s="418">
        <v>163</v>
      </c>
      <c r="G109" s="465">
        <v>364</v>
      </c>
      <c r="H109" s="447">
        <v>160</v>
      </c>
      <c r="I109" s="418">
        <v>356</v>
      </c>
      <c r="J109" s="418">
        <v>158</v>
      </c>
      <c r="K109" s="483">
        <v>345</v>
      </c>
      <c r="L109" s="506">
        <v>162</v>
      </c>
      <c r="M109" s="514">
        <v>340</v>
      </c>
    </row>
    <row r="110" spans="1:13" ht="21.95" customHeight="1">
      <c r="A110" s="410" t="s">
        <v>60</v>
      </c>
      <c r="B110" s="418">
        <v>318</v>
      </c>
      <c r="C110" s="440">
        <v>731</v>
      </c>
      <c r="D110" s="447">
        <v>316</v>
      </c>
      <c r="E110" s="418">
        <v>710</v>
      </c>
      <c r="F110" s="418">
        <v>312</v>
      </c>
      <c r="G110" s="465">
        <v>700</v>
      </c>
      <c r="H110" s="447">
        <v>308</v>
      </c>
      <c r="I110" s="418">
        <v>679</v>
      </c>
      <c r="J110" s="418">
        <v>312</v>
      </c>
      <c r="K110" s="483">
        <v>665</v>
      </c>
      <c r="L110" s="506">
        <v>304</v>
      </c>
      <c r="M110" s="514">
        <v>646</v>
      </c>
    </row>
    <row r="111" spans="1:13" s="387" customFormat="1" ht="21.95" customHeight="1">
      <c r="A111" s="411" t="s">
        <v>301</v>
      </c>
      <c r="B111" s="422">
        <v>29</v>
      </c>
      <c r="C111" s="446">
        <v>70</v>
      </c>
      <c r="D111" s="446">
        <v>27</v>
      </c>
      <c r="E111" s="422">
        <v>64</v>
      </c>
      <c r="F111" s="422">
        <v>26</v>
      </c>
      <c r="G111" s="469">
        <v>64</v>
      </c>
      <c r="H111" s="446">
        <v>26</v>
      </c>
      <c r="I111" s="422">
        <v>62</v>
      </c>
      <c r="J111" s="422">
        <v>27</v>
      </c>
      <c r="K111" s="495">
        <v>63</v>
      </c>
      <c r="L111" s="500">
        <v>28</v>
      </c>
      <c r="M111" s="529">
        <v>63</v>
      </c>
    </row>
    <row r="112" spans="1:13" s="384" customFormat="1" ht="21.95" customHeight="1">
      <c r="A112" s="412"/>
      <c r="B112" s="412"/>
      <c r="C112" s="412"/>
      <c r="D112" s="412"/>
      <c r="E112" s="412"/>
      <c r="F112" s="412"/>
      <c r="G112" s="412"/>
      <c r="H112" s="413"/>
      <c r="I112" s="368"/>
      <c r="J112" s="368"/>
      <c r="K112" s="368"/>
      <c r="M112" s="368" t="s">
        <v>282</v>
      </c>
    </row>
    <row r="113" spans="1:10" s="384" customFormat="1" ht="21.95" customHeight="1">
      <c r="A113" s="389" t="s">
        <v>334</v>
      </c>
      <c r="B113" s="389"/>
      <c r="C113" s="389"/>
      <c r="D113" s="389"/>
      <c r="E113" s="389"/>
      <c r="F113" s="389"/>
      <c r="G113" s="389"/>
      <c r="H113" s="389"/>
      <c r="I113" s="389"/>
      <c r="J113" s="389"/>
    </row>
    <row r="114" spans="1:10" s="384" customFormat="1" ht="21.95" customHeight="1">
      <c r="A114" s="413" t="s">
        <v>303</v>
      </c>
      <c r="B114" s="432"/>
      <c r="C114" s="432"/>
    </row>
  </sheetData>
  <mergeCells count="17">
    <mergeCell ref="A1:M1"/>
    <mergeCell ref="B2:C2"/>
    <mergeCell ref="B3:C3"/>
    <mergeCell ref="D3:E3"/>
    <mergeCell ref="F3:G3"/>
    <mergeCell ref="H3:I3"/>
    <mergeCell ref="J3:K3"/>
    <mergeCell ref="L3:M3"/>
    <mergeCell ref="B58:C58"/>
    <mergeCell ref="E58:G58"/>
    <mergeCell ref="B59:C59"/>
    <mergeCell ref="D59:E59"/>
    <mergeCell ref="F59:G59"/>
    <mergeCell ref="H59:I59"/>
    <mergeCell ref="J59:K59"/>
    <mergeCell ref="L59:M59"/>
    <mergeCell ref="A113:J113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66" fitToWidth="1" fitToHeight="1" orientation="portrait" usePrinterDefaults="1" r:id="rId1"/>
  <rowBreaks count="1" manualBreakCount="1">
    <brk id="57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河原　大樹</dc:creator>
  <cp:lastModifiedBy>安田　操</cp:lastModifiedBy>
  <cp:lastPrinted>2017-02-22T08:10:14Z</cp:lastPrinted>
  <dcterms:created xsi:type="dcterms:W3CDTF">2014-12-12T02:45:45Z</dcterms:created>
  <dcterms:modified xsi:type="dcterms:W3CDTF">2026-02-04T00:17:53Z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3.1.10.0</vt:lpwstr>
      <vt:lpwstr>3.1.3.0</vt:lpwstr>
      <vt:lpwstr>3.1.7.0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2026-02-04T00:17:53Z</vt:filetime>
  </property>
</Properties>
</file>