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LOz/3VkWW4lMLp65PFIPihELGZXtBJaA/XaHHsXL20PsEUTOcc29F7JZJaswot7/uUEP56lwpRonptLVVLRVQ==" workbookSaltValue="IsnqvMQPTuUFgQrfYnOn/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<sst xmlns="http://schemas.openxmlformats.org/spreadsheetml/2006/main" xmlns:r="http://schemas.openxmlformats.org/officeDocument/2006/relationships" count="114" uniqueCount="114">
  <si>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</si>
  <si>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</si>
  <si>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</si>
  <si>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</si>
  <si>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</si>
  <si>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</si>
  <si>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</si>
  <si>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</si>
  <si>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</si>
  <si>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</si>
  <si>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</si>
  <si>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</si>
  <si>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</si>
  <si>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</si>
  <si>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</si>
  <si>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</si>
  <si>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</si>
  <si>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</si>
  <si>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</si>
  <si>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</si>
  <si>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</si>
  <si>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</si>
  <si>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</si>
  <si>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</si>
  <si>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</si>
  <si>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</si>
  <si>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</si>
  <si>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</si>
  <si>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</si>
  <si>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</si>
  <si>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</si>
  <si>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</si>
  <si>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</si>
  <si>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</si>
  <si>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</si>
  <si>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</si>
  <si>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</si>
  <si>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</si>
  <si>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</si>
  <si>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</si>
  <si>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</si>
  <si>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</si>
  <si>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</si>
  <si>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</si>
  <si>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</si>
  <si>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</si>
  <si>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</si>
  <si>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</si>
  <si>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</si>
  <si>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</si>
  <si>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</si>
  <si>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</si>
  <si>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</si>
  <si>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</si>
  <si>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</si>
  <si>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</si>
  <si>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</si>
  <si>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</si>
  <si>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</si>
  <si>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</si>
  <si>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</si>
  <si>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</si>
  <si>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</si>
  <si>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</si>
  <si>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</si>
  <si>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</si>
  <si>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</si>
  <si>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</si>
  <si>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</si>
  <si>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</si>
  <si>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</si>
  <si>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　下水道使用料の収益確保及び経費の節減に努めた結果、①経常収支比率は100%を上回っており、②累積欠損金も発生していない状況である。推計を超える人口減少に伴う下水道使用料の著しい減少等、不測の事態が生じることも予見されるため、随時、財政収支シミュレーションのローリングを行い、将来を見通した経営に努める必要がある。
　③流動比率は100%を下回っているが、流動負債に建設改良等に充てた企業債を含んでおり、その財源は次年度の下水道使用料や一般会計からの繰入金による収入を財源とするものであり、類似団体をやや上回っている。
　④企業債残高対事業規模比率は、下水道使用料の増加により改善している。
　⑤経費回収率は100%を僅かに下回り、⑥汚水処理原価は増加している。人口減少が続く中、使用料収入の大幅な増加は見込めないため、管渠整備や施設の改築更新に係る投資経費の効率化・平準化を図る必要がある。
　⑦施設利用率は類似団体平均を下回っている。今後、人口減少に伴う処理水量の減少や豪雨時の不明水流入量等を勘案し、処理場の効率性を確認していく必要がある。
　⑧水洗化率は類似団体平均を上回っているが、今後大幅な上昇は見込めない状況であるため、近年供用開始した区域も含めた接続勧奨等で未接続世帯の接続促進を図る必要がある。</t>
    <rPh sb="283" eb="285">
      <t>ゾウカ</t>
    </rPh>
    <rPh sb="288" eb="290">
      <t>カイゼン</t>
    </rPh>
    <phoneticPr fontId="1"/>
  </si>
  <si>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</si>
  <si>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</si>
  <si>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</si>
  <si>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</si>
  <si>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</si>
  <si>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</si>
  <si>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</si>
  <si>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</si>
  <si>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</si>
  <si>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</si>
  <si>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</si>
  <si>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</si>
  <si>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</si>
  <si>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</si>
  <si>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</si>
  <si>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</si>
  <si>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</si>
  <si>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</si>
  <si>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</si>
  <si>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</si>
  <si>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</si>
  <si>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</si>
  <si>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</si>
  <si>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</si>
  <si>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</si>
  <si>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岡山県　玉野市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</si>
  <si>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</si>
  <si>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</si>
  <si>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</si>
  <si>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</si>
  <si>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</si>
  <si>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</si>
  <si>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</si>
  <si>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</si>
  <si>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</si>
  <si>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</si>
  <si>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</si>
  <si>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</si>
  <si>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</si>
  <si>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</si>
  <si>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償却資産の大半を占める管渠は現時点で老朽化の度合は低いが、処理場及びポンプ場の機器等については、法定耐用年数を超えるものもある。
　①有形固定資産減価償却率は類似団体に比べ高い状況であるが、処理場及びポンプ場の改築・更新には多大な費用を要するため、計画的に改築等を進めていく必要がある。
　②管渠老朽化率は、6年度から法定耐用年数に達し初めて数値が計上され今後も増加が見込まれる。一方③管渠改善率は減少しているため、今後、総合地震対策計画及びストックマネジメント計画に基づき、順次改築更新を進めていく。</t>
    <rPh sb="156" eb="158">
      <t>ネンド</t>
    </rPh>
    <rPh sb="169" eb="170">
      <t>ハジ</t>
    </rPh>
    <rPh sb="172" eb="174">
      <t>スウチ</t>
    </rPh>
    <rPh sb="175" eb="177">
      <t>ケイジョウ</t>
    </rPh>
    <rPh sb="179" eb="181">
      <t>コンゴ</t>
    </rPh>
    <rPh sb="182" eb="184">
      <t>ゾウカ</t>
    </rPh>
    <rPh sb="185" eb="187">
      <t>ミコ</t>
    </rPh>
    <rPh sb="191" eb="193">
      <t>イッポウ</t>
    </rPh>
    <rPh sb="200" eb="202">
      <t>ゲンショウ</t>
    </rPh>
    <phoneticPr fontId="1"/>
  </si>
  <si>
    <t>　令和3年度に策定した経営戦略を見直し、公共下水道のほか小規模集合排水事業も含めた下水道一体での経営健全化に取り組む。
【経営の健全化・効率化】
　下水道未接続世帯への接続勧奨の実施等により接続の促進を図り、使用料収益の確保に努める。
　維持管理経費の削減に努めるとともに、施設整備等の投資的経費の効率化・平準化を図っていく。
【老朽化対策】
　多大な費用を要する処理場等の改築・更新において、事業費の平準化なども考慮し計画的・効率的に進めていく。</t>
    <rPh sb="16" eb="18">
      <t>ミナオ</t>
    </rPh>
    <rPh sb="137" eb="139">
      <t>シセツ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</si>
</sst>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0.13</c:v>
                </c:pt>
                <c:pt idx="1">
                  <c:v>9.e-002</c:v>
                </c:pt>
                <c:pt idx="2">
                  <c:v>8.e-002</c:v>
                </c:pt>
                <c:pt idx="3">
                  <c:v>0.12</c:v>
                </c:pt>
                <c:pt idx="4">
                  <c:v>9.e-002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55.3</c:v>
                </c:pt>
                <c:pt idx="1">
                  <c:v>54.3</c:v>
                </c:pt>
                <c:pt idx="2">
                  <c:v>52.52</c:v>
                </c:pt>
                <c:pt idx="3">
                  <c:v>53.4</c:v>
                </c:pt>
                <c:pt idx="4">
                  <c:v>53.57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c:v>
                </c:pt>
                <c:pt idx="1">
                  <c:v>93.57</c:v>
                </c:pt>
                <c:pt idx="2">
                  <c:v>93.74</c:v>
                </c:pt>
                <c:pt idx="3">
                  <c:v>93.49</c:v>
                </c:pt>
                <c:pt idx="4">
                  <c:v>93.44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107.71</c:v>
                </c:pt>
                <c:pt idx="1">
                  <c:v>106.9</c:v>
                </c:pt>
                <c:pt idx="2">
                  <c:v>104.14</c:v>
                </c:pt>
                <c:pt idx="3">
                  <c:v>103.22</c:v>
                </c:pt>
                <c:pt idx="4">
                  <c:v>102.9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39.42</c:v>
                </c:pt>
                <c:pt idx="1">
                  <c:v>41.22</c:v>
                </c:pt>
                <c:pt idx="2">
                  <c:v>42.3</c:v>
                </c:pt>
                <c:pt idx="3">
                  <c:v>43.71</c:v>
                </c:pt>
                <c:pt idx="4">
                  <c:v>45.35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94.05</c:v>
                </c:pt>
                <c:pt idx="1">
                  <c:v>95.68</c:v>
                </c:pt>
                <c:pt idx="2">
                  <c:v>93.25</c:v>
                </c:pt>
                <c:pt idx="3">
                  <c:v>96.54</c:v>
                </c:pt>
                <c:pt idx="4">
                  <c:v>90.33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806.74</c:v>
                </c:pt>
                <c:pt idx="1">
                  <c:v>832.38</c:v>
                </c:pt>
                <c:pt idx="2">
                  <c:v>838.25</c:v>
                </c:pt>
                <c:pt idx="3">
                  <c:v>862.98</c:v>
                </c:pt>
                <c:pt idx="4">
                  <c:v>787.31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105.88</c:v>
                </c:pt>
                <c:pt idx="1">
                  <c:v>99.75</c:v>
                </c:pt>
                <c:pt idx="2">
                  <c:v>102.14</c:v>
                </c:pt>
                <c:pt idx="3">
                  <c:v>99.83</c:v>
                </c:pt>
                <c:pt idx="4">
                  <c:v>99.78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168.93</c:v>
                </c:pt>
                <c:pt idx="1">
                  <c:v>178.99</c:v>
                </c:pt>
                <c:pt idx="2">
                  <c:v>176.04</c:v>
                </c:pt>
                <c:pt idx="3">
                  <c:v>179.84</c:v>
                </c:pt>
                <c:pt idx="4">
                  <c:v>182.24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玉野市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54130</v>
      </c>
      <c r="AM8" s="21"/>
      <c r="AN8" s="21"/>
      <c r="AO8" s="21"/>
      <c r="AP8" s="21"/>
      <c r="AQ8" s="21"/>
      <c r="AR8" s="21"/>
      <c r="AS8" s="21"/>
      <c r="AT8" s="7">
        <f>データ!T6</f>
        <v>103.44</v>
      </c>
      <c r="AU8" s="7"/>
      <c r="AV8" s="7"/>
      <c r="AW8" s="7"/>
      <c r="AX8" s="7"/>
      <c r="AY8" s="7"/>
      <c r="AZ8" s="7"/>
      <c r="BA8" s="7"/>
      <c r="BB8" s="7">
        <f>データ!U6</f>
        <v>523.29999999999995</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48.19</v>
      </c>
      <c r="J10" s="7"/>
      <c r="K10" s="7"/>
      <c r="L10" s="7"/>
      <c r="M10" s="7"/>
      <c r="N10" s="7"/>
      <c r="O10" s="7"/>
      <c r="P10" s="7">
        <f>データ!P6</f>
        <v>99.32</v>
      </c>
      <c r="Q10" s="7"/>
      <c r="R10" s="7"/>
      <c r="S10" s="7"/>
      <c r="T10" s="7"/>
      <c r="U10" s="7"/>
      <c r="V10" s="7"/>
      <c r="W10" s="7">
        <f>データ!Q6</f>
        <v>89.05</v>
      </c>
      <c r="X10" s="7"/>
      <c r="Y10" s="7"/>
      <c r="Z10" s="7"/>
      <c r="AA10" s="7"/>
      <c r="AB10" s="7"/>
      <c r="AC10" s="7"/>
      <c r="AD10" s="21">
        <f>データ!R6</f>
        <v>3190</v>
      </c>
      <c r="AE10" s="21"/>
      <c r="AF10" s="21"/>
      <c r="AG10" s="21"/>
      <c r="AH10" s="21"/>
      <c r="AI10" s="21"/>
      <c r="AJ10" s="21"/>
      <c r="AK10" s="2"/>
      <c r="AL10" s="21">
        <f>データ!V6</f>
        <v>53007</v>
      </c>
      <c r="AM10" s="21"/>
      <c r="AN10" s="21"/>
      <c r="AO10" s="21"/>
      <c r="AP10" s="21"/>
      <c r="AQ10" s="21"/>
      <c r="AR10" s="21"/>
      <c r="AS10" s="21"/>
      <c r="AT10" s="7">
        <f>データ!W6</f>
        <v>18.420000000000002</v>
      </c>
      <c r="AU10" s="7"/>
      <c r="AV10" s="7"/>
      <c r="AW10" s="7"/>
      <c r="AX10" s="7"/>
      <c r="AY10" s="7"/>
      <c r="AZ10" s="7"/>
      <c r="BA10" s="7"/>
      <c r="BB10" s="7">
        <f>データ!X6</f>
        <v>2877.69</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m+nBF56SzwM7aFwpfaXYYibrjfnnrEAEaCF8ajrIRn6esuz6ywFLKJOFIXquOZVyYd8F3B5OBWl307Ns6QX/g==" saltValue="gub9KxOw/FaV4ku8OkDOv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52</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63</v>
      </c>
      <c r="C3" s="58" t="s">
        <v>47</v>
      </c>
      <c r="D3" s="58" t="s">
        <v>9</v>
      </c>
      <c r="E3" s="58" t="s">
        <v>21</v>
      </c>
      <c r="F3" s="58" t="s">
        <v>62</v>
      </c>
      <c r="G3" s="58" t="s">
        <v>20</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40</v>
      </c>
      <c r="AK4" s="76"/>
      <c r="AL4" s="76"/>
      <c r="AM4" s="76"/>
      <c r="AN4" s="76"/>
      <c r="AO4" s="76"/>
      <c r="AP4" s="76"/>
      <c r="AQ4" s="76"/>
      <c r="AR4" s="76"/>
      <c r="AS4" s="76"/>
      <c r="AT4" s="76"/>
      <c r="AU4" s="76" t="s">
        <v>64</v>
      </c>
      <c r="AV4" s="76"/>
      <c r="AW4" s="76"/>
      <c r="AX4" s="76"/>
      <c r="AY4" s="76"/>
      <c r="AZ4" s="76"/>
      <c r="BA4" s="76"/>
      <c r="BB4" s="76"/>
      <c r="BC4" s="76"/>
      <c r="BD4" s="76"/>
      <c r="BE4" s="76"/>
      <c r="BF4" s="76" t="s">
        <v>32</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45</v>
      </c>
      <c r="CY4" s="76"/>
      <c r="CZ4" s="76"/>
      <c r="DA4" s="76"/>
      <c r="DB4" s="76"/>
      <c r="DC4" s="76"/>
      <c r="DD4" s="76"/>
      <c r="DE4" s="76"/>
      <c r="DF4" s="76"/>
      <c r="DG4" s="76"/>
      <c r="DH4" s="76"/>
      <c r="DI4" s="76" t="s">
        <v>58</v>
      </c>
      <c r="DJ4" s="76"/>
      <c r="DK4" s="76"/>
      <c r="DL4" s="76"/>
      <c r="DM4" s="76"/>
      <c r="DN4" s="76"/>
      <c r="DO4" s="76"/>
      <c r="DP4" s="76"/>
      <c r="DQ4" s="76"/>
      <c r="DR4" s="76"/>
      <c r="DS4" s="76"/>
      <c r="DT4" s="76" t="s">
        <v>70</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43</v>
      </c>
      <c r="B5" s="60"/>
      <c r="C5" s="60"/>
      <c r="D5" s="60"/>
      <c r="E5" s="60"/>
      <c r="F5" s="60"/>
      <c r="G5" s="60"/>
      <c r="H5" s="66" t="s">
        <v>73</v>
      </c>
      <c r="I5" s="66" t="s">
        <v>74</v>
      </c>
      <c r="J5" s="66" t="s">
        <v>57</v>
      </c>
      <c r="K5" s="66" t="s">
        <v>75</v>
      </c>
      <c r="L5" s="66" t="s">
        <v>28</v>
      </c>
      <c r="M5" s="66" t="s">
        <v>17</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41</v>
      </c>
      <c r="AG5" s="66" t="s">
        <v>93</v>
      </c>
      <c r="AH5" s="66" t="s">
        <v>94</v>
      </c>
      <c r="AI5" s="66" t="s">
        <v>37</v>
      </c>
      <c r="AJ5" s="66" t="s">
        <v>87</v>
      </c>
      <c r="AK5" s="66" t="s">
        <v>8</v>
      </c>
      <c r="AL5" s="66" t="s">
        <v>88</v>
      </c>
      <c r="AM5" s="66" t="s">
        <v>89</v>
      </c>
      <c r="AN5" s="66" t="s">
        <v>90</v>
      </c>
      <c r="AO5" s="66" t="s">
        <v>91</v>
      </c>
      <c r="AP5" s="66" t="s">
        <v>92</v>
      </c>
      <c r="AQ5" s="66" t="s">
        <v>41</v>
      </c>
      <c r="AR5" s="66" t="s">
        <v>93</v>
      </c>
      <c r="AS5" s="66" t="s">
        <v>94</v>
      </c>
      <c r="AT5" s="66" t="s">
        <v>95</v>
      </c>
      <c r="AU5" s="66" t="s">
        <v>87</v>
      </c>
      <c r="AV5" s="66" t="s">
        <v>8</v>
      </c>
      <c r="AW5" s="66" t="s">
        <v>88</v>
      </c>
      <c r="AX5" s="66" t="s">
        <v>89</v>
      </c>
      <c r="AY5" s="66" t="s">
        <v>90</v>
      </c>
      <c r="AZ5" s="66" t="s">
        <v>91</v>
      </c>
      <c r="BA5" s="66" t="s">
        <v>92</v>
      </c>
      <c r="BB5" s="66" t="s">
        <v>41</v>
      </c>
      <c r="BC5" s="66" t="s">
        <v>93</v>
      </c>
      <c r="BD5" s="66" t="s">
        <v>94</v>
      </c>
      <c r="BE5" s="66" t="s">
        <v>95</v>
      </c>
      <c r="BF5" s="66" t="s">
        <v>87</v>
      </c>
      <c r="BG5" s="66" t="s">
        <v>8</v>
      </c>
      <c r="BH5" s="66" t="s">
        <v>88</v>
      </c>
      <c r="BI5" s="66" t="s">
        <v>89</v>
      </c>
      <c r="BJ5" s="66" t="s">
        <v>90</v>
      </c>
      <c r="BK5" s="66" t="s">
        <v>91</v>
      </c>
      <c r="BL5" s="66" t="s">
        <v>92</v>
      </c>
      <c r="BM5" s="66" t="s">
        <v>41</v>
      </c>
      <c r="BN5" s="66" t="s">
        <v>93</v>
      </c>
      <c r="BO5" s="66" t="s">
        <v>94</v>
      </c>
      <c r="BP5" s="66" t="s">
        <v>95</v>
      </c>
      <c r="BQ5" s="66" t="s">
        <v>87</v>
      </c>
      <c r="BR5" s="66" t="s">
        <v>8</v>
      </c>
      <c r="BS5" s="66" t="s">
        <v>88</v>
      </c>
      <c r="BT5" s="66" t="s">
        <v>89</v>
      </c>
      <c r="BU5" s="66" t="s">
        <v>90</v>
      </c>
      <c r="BV5" s="66" t="s">
        <v>91</v>
      </c>
      <c r="BW5" s="66" t="s">
        <v>92</v>
      </c>
      <c r="BX5" s="66" t="s">
        <v>41</v>
      </c>
      <c r="BY5" s="66" t="s">
        <v>93</v>
      </c>
      <c r="BZ5" s="66" t="s">
        <v>94</v>
      </c>
      <c r="CA5" s="66" t="s">
        <v>95</v>
      </c>
      <c r="CB5" s="66" t="s">
        <v>87</v>
      </c>
      <c r="CC5" s="66" t="s">
        <v>8</v>
      </c>
      <c r="CD5" s="66" t="s">
        <v>88</v>
      </c>
      <c r="CE5" s="66" t="s">
        <v>89</v>
      </c>
      <c r="CF5" s="66" t="s">
        <v>90</v>
      </c>
      <c r="CG5" s="66" t="s">
        <v>91</v>
      </c>
      <c r="CH5" s="66" t="s">
        <v>92</v>
      </c>
      <c r="CI5" s="66" t="s">
        <v>41</v>
      </c>
      <c r="CJ5" s="66" t="s">
        <v>93</v>
      </c>
      <c r="CK5" s="66" t="s">
        <v>94</v>
      </c>
      <c r="CL5" s="66" t="s">
        <v>95</v>
      </c>
      <c r="CM5" s="66" t="s">
        <v>87</v>
      </c>
      <c r="CN5" s="66" t="s">
        <v>8</v>
      </c>
      <c r="CO5" s="66" t="s">
        <v>88</v>
      </c>
      <c r="CP5" s="66" t="s">
        <v>89</v>
      </c>
      <c r="CQ5" s="66" t="s">
        <v>90</v>
      </c>
      <c r="CR5" s="66" t="s">
        <v>91</v>
      </c>
      <c r="CS5" s="66" t="s">
        <v>92</v>
      </c>
      <c r="CT5" s="66" t="s">
        <v>41</v>
      </c>
      <c r="CU5" s="66" t="s">
        <v>93</v>
      </c>
      <c r="CV5" s="66" t="s">
        <v>94</v>
      </c>
      <c r="CW5" s="66" t="s">
        <v>95</v>
      </c>
      <c r="CX5" s="66" t="s">
        <v>87</v>
      </c>
      <c r="CY5" s="66" t="s">
        <v>8</v>
      </c>
      <c r="CZ5" s="66" t="s">
        <v>88</v>
      </c>
      <c r="DA5" s="66" t="s">
        <v>89</v>
      </c>
      <c r="DB5" s="66" t="s">
        <v>90</v>
      </c>
      <c r="DC5" s="66" t="s">
        <v>91</v>
      </c>
      <c r="DD5" s="66" t="s">
        <v>92</v>
      </c>
      <c r="DE5" s="66" t="s">
        <v>41</v>
      </c>
      <c r="DF5" s="66" t="s">
        <v>93</v>
      </c>
      <c r="DG5" s="66" t="s">
        <v>94</v>
      </c>
      <c r="DH5" s="66" t="s">
        <v>95</v>
      </c>
      <c r="DI5" s="66" t="s">
        <v>87</v>
      </c>
      <c r="DJ5" s="66" t="s">
        <v>8</v>
      </c>
      <c r="DK5" s="66" t="s">
        <v>88</v>
      </c>
      <c r="DL5" s="66" t="s">
        <v>89</v>
      </c>
      <c r="DM5" s="66" t="s">
        <v>90</v>
      </c>
      <c r="DN5" s="66" t="s">
        <v>91</v>
      </c>
      <c r="DO5" s="66" t="s">
        <v>92</v>
      </c>
      <c r="DP5" s="66" t="s">
        <v>41</v>
      </c>
      <c r="DQ5" s="66" t="s">
        <v>93</v>
      </c>
      <c r="DR5" s="66" t="s">
        <v>94</v>
      </c>
      <c r="DS5" s="66" t="s">
        <v>95</v>
      </c>
      <c r="DT5" s="66" t="s">
        <v>87</v>
      </c>
      <c r="DU5" s="66" t="s">
        <v>8</v>
      </c>
      <c r="DV5" s="66" t="s">
        <v>88</v>
      </c>
      <c r="DW5" s="66" t="s">
        <v>89</v>
      </c>
      <c r="DX5" s="66" t="s">
        <v>90</v>
      </c>
      <c r="DY5" s="66" t="s">
        <v>91</v>
      </c>
      <c r="DZ5" s="66" t="s">
        <v>92</v>
      </c>
      <c r="EA5" s="66" t="s">
        <v>41</v>
      </c>
      <c r="EB5" s="66" t="s">
        <v>93</v>
      </c>
      <c r="EC5" s="66" t="s">
        <v>94</v>
      </c>
      <c r="ED5" s="66" t="s">
        <v>95</v>
      </c>
      <c r="EE5" s="66" t="s">
        <v>87</v>
      </c>
      <c r="EF5" s="66" t="s">
        <v>8</v>
      </c>
      <c r="EG5" s="66" t="s">
        <v>88</v>
      </c>
      <c r="EH5" s="66" t="s">
        <v>89</v>
      </c>
      <c r="EI5" s="66" t="s">
        <v>90</v>
      </c>
      <c r="EJ5" s="66" t="s">
        <v>91</v>
      </c>
      <c r="EK5" s="66" t="s">
        <v>92</v>
      </c>
      <c r="EL5" s="66" t="s">
        <v>41</v>
      </c>
      <c r="EM5" s="66" t="s">
        <v>93</v>
      </c>
      <c r="EN5" s="66" t="s">
        <v>94</v>
      </c>
      <c r="EO5" s="66" t="s">
        <v>95</v>
      </c>
    </row>
    <row r="6" spans="1:148" s="55" customFormat="1">
      <c r="A6" s="56" t="s">
        <v>96</v>
      </c>
      <c r="B6" s="61">
        <f t="shared" ref="B6:X6" si="1">B7</f>
        <v>2024</v>
      </c>
      <c r="C6" s="61">
        <f t="shared" si="1"/>
        <v>332046</v>
      </c>
      <c r="D6" s="61">
        <f t="shared" si="1"/>
        <v>46</v>
      </c>
      <c r="E6" s="61">
        <f t="shared" si="1"/>
        <v>17</v>
      </c>
      <c r="F6" s="61">
        <f t="shared" si="1"/>
        <v>1</v>
      </c>
      <c r="G6" s="61">
        <f t="shared" si="1"/>
        <v>0</v>
      </c>
      <c r="H6" s="61" t="str">
        <f t="shared" si="1"/>
        <v>岡山県　玉野市</v>
      </c>
      <c r="I6" s="61" t="str">
        <f t="shared" si="1"/>
        <v>法適用</v>
      </c>
      <c r="J6" s="61" t="str">
        <f t="shared" si="1"/>
        <v>下水道事業</v>
      </c>
      <c r="K6" s="61" t="str">
        <f t="shared" si="1"/>
        <v>公共下水道</v>
      </c>
      <c r="L6" s="61" t="str">
        <f t="shared" si="1"/>
        <v>Bd1</v>
      </c>
      <c r="M6" s="61" t="str">
        <f t="shared" si="1"/>
        <v>非設置</v>
      </c>
      <c r="N6" s="69" t="str">
        <f t="shared" si="1"/>
        <v>-</v>
      </c>
      <c r="O6" s="69">
        <f t="shared" si="1"/>
        <v>48.19</v>
      </c>
      <c r="P6" s="69">
        <f t="shared" si="1"/>
        <v>99.32</v>
      </c>
      <c r="Q6" s="69">
        <f t="shared" si="1"/>
        <v>89.05</v>
      </c>
      <c r="R6" s="69">
        <f t="shared" si="1"/>
        <v>3190</v>
      </c>
      <c r="S6" s="69">
        <f t="shared" si="1"/>
        <v>54130</v>
      </c>
      <c r="T6" s="69">
        <f t="shared" si="1"/>
        <v>103.44</v>
      </c>
      <c r="U6" s="69">
        <f t="shared" si="1"/>
        <v>523.29999999999995</v>
      </c>
      <c r="V6" s="69">
        <f t="shared" si="1"/>
        <v>53007</v>
      </c>
      <c r="W6" s="69">
        <f t="shared" si="1"/>
        <v>18.420000000000002</v>
      </c>
      <c r="X6" s="69">
        <f t="shared" si="1"/>
        <v>2877.69</v>
      </c>
      <c r="Y6" s="77">
        <f t="shared" ref="Y6:AH6" si="2">IF(Y7="",NA(),Y7)</f>
        <v>107.71</v>
      </c>
      <c r="Z6" s="77">
        <f t="shared" si="2"/>
        <v>106.9</v>
      </c>
      <c r="AA6" s="77">
        <f t="shared" si="2"/>
        <v>104.14</v>
      </c>
      <c r="AB6" s="77">
        <f t="shared" si="2"/>
        <v>103.22</v>
      </c>
      <c r="AC6" s="77">
        <f t="shared" si="2"/>
        <v>102.9</v>
      </c>
      <c r="AD6" s="77">
        <f t="shared" si="2"/>
        <v>107.85</v>
      </c>
      <c r="AE6" s="77">
        <f t="shared" si="2"/>
        <v>108.04</v>
      </c>
      <c r="AF6" s="77">
        <f t="shared" si="2"/>
        <v>107.49</v>
      </c>
      <c r="AG6" s="77">
        <f t="shared" si="2"/>
        <v>107.64</v>
      </c>
      <c r="AH6" s="77">
        <f t="shared" si="2"/>
        <v>106.35</v>
      </c>
      <c r="AI6" s="69" t="str">
        <f>IF(AI7="","",IF(AI7="-","【-】","【"&amp;SUBSTITUTE(TEXT(AI7,"#,##0.00"),"-","△")&amp;"】"))</f>
        <v>【105.36】</v>
      </c>
      <c r="AJ6" s="69">
        <f t="shared" ref="AJ6:AS6" si="3">IF(AJ7="",NA(),AJ7)</f>
        <v>0</v>
      </c>
      <c r="AK6" s="69">
        <f t="shared" si="3"/>
        <v>0</v>
      </c>
      <c r="AL6" s="69">
        <f t="shared" si="3"/>
        <v>0</v>
      </c>
      <c r="AM6" s="69">
        <f t="shared" si="3"/>
        <v>0</v>
      </c>
      <c r="AN6" s="69">
        <f t="shared" si="3"/>
        <v>0</v>
      </c>
      <c r="AO6" s="77">
        <f t="shared" si="3"/>
        <v>4.72</v>
      </c>
      <c r="AP6" s="77">
        <f t="shared" si="3"/>
        <v>4.49</v>
      </c>
      <c r="AQ6" s="77">
        <f t="shared" si="3"/>
        <v>5.41</v>
      </c>
      <c r="AR6" s="77">
        <f t="shared" si="3"/>
        <v>5.61</v>
      </c>
      <c r="AS6" s="77">
        <f t="shared" si="3"/>
        <v>6.26</v>
      </c>
      <c r="AT6" s="69" t="str">
        <f>IF(AT7="","",IF(AT7="-","【-】","【"&amp;SUBSTITUTE(TEXT(AT7,"#,##0.00"),"-","△")&amp;"】"))</f>
        <v>【3.12】</v>
      </c>
      <c r="AU6" s="77">
        <f t="shared" ref="AU6:BD6" si="4">IF(AU7="",NA(),AU7)</f>
        <v>94.05</v>
      </c>
      <c r="AV6" s="77">
        <f t="shared" si="4"/>
        <v>95.68</v>
      </c>
      <c r="AW6" s="77">
        <f t="shared" si="4"/>
        <v>93.25</v>
      </c>
      <c r="AX6" s="77">
        <f t="shared" si="4"/>
        <v>96.54</v>
      </c>
      <c r="AY6" s="77">
        <f t="shared" si="4"/>
        <v>90.33</v>
      </c>
      <c r="AZ6" s="77">
        <f t="shared" si="4"/>
        <v>67.930000000000007</v>
      </c>
      <c r="BA6" s="77">
        <f t="shared" si="4"/>
        <v>68.53</v>
      </c>
      <c r="BB6" s="77">
        <f t="shared" si="4"/>
        <v>69.180000000000007</v>
      </c>
      <c r="BC6" s="77">
        <f t="shared" si="4"/>
        <v>76.319999999999993</v>
      </c>
      <c r="BD6" s="77">
        <f t="shared" si="4"/>
        <v>80.33</v>
      </c>
      <c r="BE6" s="69" t="str">
        <f>IF(BE7="","",IF(BE7="-","【-】","【"&amp;SUBSTITUTE(TEXT(BE7,"#,##0.00"),"-","△")&amp;"】"))</f>
        <v>【82.75】</v>
      </c>
      <c r="BF6" s="77">
        <f t="shared" ref="BF6:BO6" si="5">IF(BF7="",NA(),BF7)</f>
        <v>806.74</v>
      </c>
      <c r="BG6" s="77">
        <f t="shared" si="5"/>
        <v>832.38</v>
      </c>
      <c r="BH6" s="77">
        <f t="shared" si="5"/>
        <v>838.25</v>
      </c>
      <c r="BI6" s="77">
        <f t="shared" si="5"/>
        <v>862.98</v>
      </c>
      <c r="BJ6" s="77">
        <f t="shared" si="5"/>
        <v>787.31</v>
      </c>
      <c r="BK6" s="77">
        <f t="shared" si="5"/>
        <v>857.88</v>
      </c>
      <c r="BL6" s="77">
        <f t="shared" si="5"/>
        <v>825.1</v>
      </c>
      <c r="BM6" s="77">
        <f t="shared" si="5"/>
        <v>789.87</v>
      </c>
      <c r="BN6" s="77">
        <f t="shared" si="5"/>
        <v>749.43</v>
      </c>
      <c r="BO6" s="77">
        <f t="shared" si="5"/>
        <v>698.04</v>
      </c>
      <c r="BP6" s="69" t="str">
        <f>IF(BP7="","",IF(BP7="-","【-】","【"&amp;SUBSTITUTE(TEXT(BP7,"#,##0.00"),"-","△")&amp;"】"))</f>
        <v>【602.56】</v>
      </c>
      <c r="BQ6" s="77">
        <f t="shared" ref="BQ6:BZ6" si="6">IF(BQ7="",NA(),BQ7)</f>
        <v>105.88</v>
      </c>
      <c r="BR6" s="77">
        <f t="shared" si="6"/>
        <v>99.75</v>
      </c>
      <c r="BS6" s="77">
        <f t="shared" si="6"/>
        <v>102.14</v>
      </c>
      <c r="BT6" s="77">
        <f t="shared" si="6"/>
        <v>99.83</v>
      </c>
      <c r="BU6" s="77">
        <f t="shared" si="6"/>
        <v>99.78</v>
      </c>
      <c r="BV6" s="77">
        <f t="shared" si="6"/>
        <v>94.97</v>
      </c>
      <c r="BW6" s="77">
        <f t="shared" si="6"/>
        <v>97.07</v>
      </c>
      <c r="BX6" s="77">
        <f t="shared" si="6"/>
        <v>98.06</v>
      </c>
      <c r="BY6" s="77">
        <f t="shared" si="6"/>
        <v>98.46</v>
      </c>
      <c r="BZ6" s="77">
        <f t="shared" si="6"/>
        <v>97.98</v>
      </c>
      <c r="CA6" s="69" t="str">
        <f>IF(CA7="","",IF(CA7="-","【-】","【"&amp;SUBSTITUTE(TEXT(CA7,"#,##0.00"),"-","△")&amp;"】"))</f>
        <v>【97.94】</v>
      </c>
      <c r="CB6" s="77">
        <f t="shared" ref="CB6:CK6" si="7">IF(CB7="",NA(),CB7)</f>
        <v>168.93</v>
      </c>
      <c r="CC6" s="77">
        <f t="shared" si="7"/>
        <v>178.99</v>
      </c>
      <c r="CD6" s="77">
        <f t="shared" si="7"/>
        <v>176.04</v>
      </c>
      <c r="CE6" s="77">
        <f t="shared" si="7"/>
        <v>179.84</v>
      </c>
      <c r="CF6" s="77">
        <f t="shared" si="7"/>
        <v>182.24</v>
      </c>
      <c r="CG6" s="77">
        <f t="shared" si="7"/>
        <v>159.49</v>
      </c>
      <c r="CH6" s="77">
        <f t="shared" si="7"/>
        <v>157.81</v>
      </c>
      <c r="CI6" s="77">
        <f t="shared" si="7"/>
        <v>157.37</v>
      </c>
      <c r="CJ6" s="77">
        <f t="shared" si="7"/>
        <v>157.44999999999999</v>
      </c>
      <c r="CK6" s="77">
        <f t="shared" si="7"/>
        <v>159.75</v>
      </c>
      <c r="CL6" s="69" t="str">
        <f>IF(CL7="","",IF(CL7="-","【-】","【"&amp;SUBSTITUTE(TEXT(CL7,"#,##0.00"),"-","△")&amp;"】"))</f>
        <v>【140.98】</v>
      </c>
      <c r="CM6" s="77">
        <f t="shared" ref="CM6:CV6" si="8">IF(CM7="",NA(),CM7)</f>
        <v>55.3</v>
      </c>
      <c r="CN6" s="77">
        <f t="shared" si="8"/>
        <v>54.3</v>
      </c>
      <c r="CO6" s="77">
        <f t="shared" si="8"/>
        <v>52.52</v>
      </c>
      <c r="CP6" s="77">
        <f t="shared" si="8"/>
        <v>53.4</v>
      </c>
      <c r="CQ6" s="77">
        <f t="shared" si="8"/>
        <v>53.57</v>
      </c>
      <c r="CR6" s="77">
        <f t="shared" si="8"/>
        <v>65.28</v>
      </c>
      <c r="CS6" s="77">
        <f t="shared" si="8"/>
        <v>64.92</v>
      </c>
      <c r="CT6" s="77">
        <f t="shared" si="8"/>
        <v>64.14</v>
      </c>
      <c r="CU6" s="77">
        <f t="shared" si="8"/>
        <v>63.71</v>
      </c>
      <c r="CV6" s="77">
        <f t="shared" si="8"/>
        <v>64.95</v>
      </c>
      <c r="CW6" s="69" t="str">
        <f>IF(CW7="","",IF(CW7="-","【-】","【"&amp;SUBSTITUTE(TEXT(CW7,"#,##0.00"),"-","△")&amp;"】"))</f>
        <v>【60.13】</v>
      </c>
      <c r="CX6" s="77">
        <f t="shared" ref="CX6:DG6" si="9">IF(CX7="",NA(),CX7)</f>
        <v>93.2</v>
      </c>
      <c r="CY6" s="77">
        <f t="shared" si="9"/>
        <v>93.57</v>
      </c>
      <c r="CZ6" s="77">
        <f t="shared" si="9"/>
        <v>93.74</v>
      </c>
      <c r="DA6" s="77">
        <f t="shared" si="9"/>
        <v>93.49</v>
      </c>
      <c r="DB6" s="77">
        <f t="shared" si="9"/>
        <v>93.44</v>
      </c>
      <c r="DC6" s="77">
        <f t="shared" si="9"/>
        <v>92.72</v>
      </c>
      <c r="DD6" s="77">
        <f t="shared" si="9"/>
        <v>92.88</v>
      </c>
      <c r="DE6" s="77">
        <f t="shared" si="9"/>
        <v>92.9</v>
      </c>
      <c r="DF6" s="77">
        <f t="shared" si="9"/>
        <v>92.89</v>
      </c>
      <c r="DG6" s="77">
        <f t="shared" si="9"/>
        <v>93.08</v>
      </c>
      <c r="DH6" s="69" t="str">
        <f>IF(DH7="","",IF(DH7="-","【-】","【"&amp;SUBSTITUTE(TEXT(DH7,"#,##0.00"),"-","△")&amp;"】"))</f>
        <v>【96.00】</v>
      </c>
      <c r="DI6" s="77">
        <f t="shared" ref="DI6:DR6" si="10">IF(DI7="",NA(),DI7)</f>
        <v>39.42</v>
      </c>
      <c r="DJ6" s="77">
        <f t="shared" si="10"/>
        <v>41.22</v>
      </c>
      <c r="DK6" s="77">
        <f t="shared" si="10"/>
        <v>42.3</v>
      </c>
      <c r="DL6" s="77">
        <f t="shared" si="10"/>
        <v>43.71</v>
      </c>
      <c r="DM6" s="77">
        <f t="shared" si="10"/>
        <v>45.35</v>
      </c>
      <c r="DN6" s="77">
        <f t="shared" si="10"/>
        <v>23.79</v>
      </c>
      <c r="DO6" s="77">
        <f t="shared" si="10"/>
        <v>25.66</v>
      </c>
      <c r="DP6" s="77">
        <f t="shared" si="10"/>
        <v>27.46</v>
      </c>
      <c r="DQ6" s="77">
        <f t="shared" si="10"/>
        <v>29.93</v>
      </c>
      <c r="DR6" s="77">
        <f t="shared" si="10"/>
        <v>31.89</v>
      </c>
      <c r="DS6" s="69" t="str">
        <f>IF(DS7="","",IF(DS7="-","【-】","【"&amp;SUBSTITUTE(TEXT(DS7,"#,##0.00"),"-","△")&amp;"】"))</f>
        <v>【42.20】</v>
      </c>
      <c r="DT6" s="69">
        <f t="shared" ref="DT6:EC6" si="11">IF(DT7="",NA(),DT7)</f>
        <v>0</v>
      </c>
      <c r="DU6" s="69">
        <f t="shared" si="11"/>
        <v>0</v>
      </c>
      <c r="DV6" s="69">
        <f t="shared" si="11"/>
        <v>0</v>
      </c>
      <c r="DW6" s="69">
        <f t="shared" si="11"/>
        <v>0</v>
      </c>
      <c r="DX6" s="77">
        <f t="shared" si="11"/>
        <v>1.01</v>
      </c>
      <c r="DY6" s="77">
        <f t="shared" si="11"/>
        <v>1.22</v>
      </c>
      <c r="DZ6" s="77">
        <f t="shared" si="11"/>
        <v>1.61</v>
      </c>
      <c r="EA6" s="77">
        <f t="shared" si="11"/>
        <v>2.08</v>
      </c>
      <c r="EB6" s="77">
        <f t="shared" si="11"/>
        <v>2.74</v>
      </c>
      <c r="EC6" s="77">
        <f t="shared" si="11"/>
        <v>3.24</v>
      </c>
      <c r="ED6" s="69" t="str">
        <f>IF(ED7="","",IF(ED7="-","【-】","【"&amp;SUBSTITUTE(TEXT(ED7,"#,##0.00"),"-","△")&amp;"】"))</f>
        <v>【9.46】</v>
      </c>
      <c r="EE6" s="77">
        <f t="shared" ref="EE6:EN6" si="12">IF(EE7="",NA(),EE7)</f>
        <v>0.13</v>
      </c>
      <c r="EF6" s="77">
        <f t="shared" si="12"/>
        <v>9.e-002</v>
      </c>
      <c r="EG6" s="77">
        <f t="shared" si="12"/>
        <v>8.e-002</v>
      </c>
      <c r="EH6" s="77">
        <f t="shared" si="12"/>
        <v>0.12</v>
      </c>
      <c r="EI6" s="77">
        <f t="shared" si="12"/>
        <v>9.e-002</v>
      </c>
      <c r="EJ6" s="77">
        <f t="shared" si="12"/>
        <v>9.e-002</v>
      </c>
      <c r="EK6" s="77">
        <f t="shared" si="12"/>
        <v>0.17</v>
      </c>
      <c r="EL6" s="77">
        <f t="shared" si="12"/>
        <v>0.13</v>
      </c>
      <c r="EM6" s="77">
        <f t="shared" si="12"/>
        <v>6.e-002</v>
      </c>
      <c r="EN6" s="77">
        <f t="shared" si="12"/>
        <v>8.e-002</v>
      </c>
      <c r="EO6" s="69" t="str">
        <f>IF(EO7="","",IF(EO7="-","【-】","【"&amp;SUBSTITUTE(TEXT(EO7,"#,##0.00"),"-","△")&amp;"】"))</f>
        <v>【0.19】</v>
      </c>
    </row>
    <row r="7" spans="1:148" s="55" customFormat="1">
      <c r="A7" s="56"/>
      <c r="B7" s="62">
        <v>2024</v>
      </c>
      <c r="C7" s="62">
        <v>332046</v>
      </c>
      <c r="D7" s="62">
        <v>46</v>
      </c>
      <c r="E7" s="62">
        <v>17</v>
      </c>
      <c r="F7" s="62">
        <v>1</v>
      </c>
      <c r="G7" s="62">
        <v>0</v>
      </c>
      <c r="H7" s="62" t="s">
        <v>97</v>
      </c>
      <c r="I7" s="62" t="s">
        <v>98</v>
      </c>
      <c r="J7" s="62" t="s">
        <v>99</v>
      </c>
      <c r="K7" s="62" t="s">
        <v>100</v>
      </c>
      <c r="L7" s="62" t="s">
        <v>101</v>
      </c>
      <c r="M7" s="62" t="s">
        <v>102</v>
      </c>
      <c r="N7" s="70" t="s">
        <v>103</v>
      </c>
      <c r="O7" s="70">
        <v>48.19</v>
      </c>
      <c r="P7" s="70">
        <v>99.32</v>
      </c>
      <c r="Q7" s="70">
        <v>89.05</v>
      </c>
      <c r="R7" s="70">
        <v>3190</v>
      </c>
      <c r="S7" s="70">
        <v>54130</v>
      </c>
      <c r="T7" s="70">
        <v>103.44</v>
      </c>
      <c r="U7" s="70">
        <v>523.29999999999995</v>
      </c>
      <c r="V7" s="70">
        <v>53007</v>
      </c>
      <c r="W7" s="70">
        <v>18.420000000000002</v>
      </c>
      <c r="X7" s="70">
        <v>2877.69</v>
      </c>
      <c r="Y7" s="70">
        <v>107.71</v>
      </c>
      <c r="Z7" s="70">
        <v>106.9</v>
      </c>
      <c r="AA7" s="70">
        <v>104.14</v>
      </c>
      <c r="AB7" s="70">
        <v>103.22</v>
      </c>
      <c r="AC7" s="70">
        <v>102.9</v>
      </c>
      <c r="AD7" s="70">
        <v>107.85</v>
      </c>
      <c r="AE7" s="70">
        <v>108.04</v>
      </c>
      <c r="AF7" s="70">
        <v>107.49</v>
      </c>
      <c r="AG7" s="70">
        <v>107.64</v>
      </c>
      <c r="AH7" s="70">
        <v>106.35</v>
      </c>
      <c r="AI7" s="70">
        <v>105.36</v>
      </c>
      <c r="AJ7" s="70">
        <v>0</v>
      </c>
      <c r="AK7" s="70">
        <v>0</v>
      </c>
      <c r="AL7" s="70">
        <v>0</v>
      </c>
      <c r="AM7" s="70">
        <v>0</v>
      </c>
      <c r="AN7" s="70">
        <v>0</v>
      </c>
      <c r="AO7" s="70">
        <v>4.72</v>
      </c>
      <c r="AP7" s="70">
        <v>4.49</v>
      </c>
      <c r="AQ7" s="70">
        <v>5.41</v>
      </c>
      <c r="AR7" s="70">
        <v>5.61</v>
      </c>
      <c r="AS7" s="70">
        <v>6.26</v>
      </c>
      <c r="AT7" s="70">
        <v>3.12</v>
      </c>
      <c r="AU7" s="70">
        <v>94.05</v>
      </c>
      <c r="AV7" s="70">
        <v>95.68</v>
      </c>
      <c r="AW7" s="70">
        <v>93.25</v>
      </c>
      <c r="AX7" s="70">
        <v>96.54</v>
      </c>
      <c r="AY7" s="70">
        <v>90.33</v>
      </c>
      <c r="AZ7" s="70">
        <v>67.930000000000007</v>
      </c>
      <c r="BA7" s="70">
        <v>68.53</v>
      </c>
      <c r="BB7" s="70">
        <v>69.180000000000007</v>
      </c>
      <c r="BC7" s="70">
        <v>76.319999999999993</v>
      </c>
      <c r="BD7" s="70">
        <v>80.33</v>
      </c>
      <c r="BE7" s="70">
        <v>82.75</v>
      </c>
      <c r="BF7" s="70">
        <v>806.74</v>
      </c>
      <c r="BG7" s="70">
        <v>832.38</v>
      </c>
      <c r="BH7" s="70">
        <v>838.25</v>
      </c>
      <c r="BI7" s="70">
        <v>862.98</v>
      </c>
      <c r="BJ7" s="70">
        <v>787.31</v>
      </c>
      <c r="BK7" s="70">
        <v>857.88</v>
      </c>
      <c r="BL7" s="70">
        <v>825.1</v>
      </c>
      <c r="BM7" s="70">
        <v>789.87</v>
      </c>
      <c r="BN7" s="70">
        <v>749.43</v>
      </c>
      <c r="BO7" s="70">
        <v>698.04</v>
      </c>
      <c r="BP7" s="70">
        <v>602.55999999999995</v>
      </c>
      <c r="BQ7" s="70">
        <v>105.88</v>
      </c>
      <c r="BR7" s="70">
        <v>99.75</v>
      </c>
      <c r="BS7" s="70">
        <v>102.14</v>
      </c>
      <c r="BT7" s="70">
        <v>99.83</v>
      </c>
      <c r="BU7" s="70">
        <v>99.78</v>
      </c>
      <c r="BV7" s="70">
        <v>94.97</v>
      </c>
      <c r="BW7" s="70">
        <v>97.07</v>
      </c>
      <c r="BX7" s="70">
        <v>98.06</v>
      </c>
      <c r="BY7" s="70">
        <v>98.46</v>
      </c>
      <c r="BZ7" s="70">
        <v>97.98</v>
      </c>
      <c r="CA7" s="70">
        <v>97.94</v>
      </c>
      <c r="CB7" s="70">
        <v>168.93</v>
      </c>
      <c r="CC7" s="70">
        <v>178.99</v>
      </c>
      <c r="CD7" s="70">
        <v>176.04</v>
      </c>
      <c r="CE7" s="70">
        <v>179.84</v>
      </c>
      <c r="CF7" s="70">
        <v>182.24</v>
      </c>
      <c r="CG7" s="70">
        <v>159.49</v>
      </c>
      <c r="CH7" s="70">
        <v>157.81</v>
      </c>
      <c r="CI7" s="70">
        <v>157.37</v>
      </c>
      <c r="CJ7" s="70">
        <v>157.44999999999999</v>
      </c>
      <c r="CK7" s="70">
        <v>159.75</v>
      </c>
      <c r="CL7" s="70">
        <v>140.97999999999999</v>
      </c>
      <c r="CM7" s="70">
        <v>55.3</v>
      </c>
      <c r="CN7" s="70">
        <v>54.3</v>
      </c>
      <c r="CO7" s="70">
        <v>52.52</v>
      </c>
      <c r="CP7" s="70">
        <v>53.4</v>
      </c>
      <c r="CQ7" s="70">
        <v>53.57</v>
      </c>
      <c r="CR7" s="70">
        <v>65.28</v>
      </c>
      <c r="CS7" s="70">
        <v>64.92</v>
      </c>
      <c r="CT7" s="70">
        <v>64.14</v>
      </c>
      <c r="CU7" s="70">
        <v>63.71</v>
      </c>
      <c r="CV7" s="70">
        <v>64.95</v>
      </c>
      <c r="CW7" s="70">
        <v>60.13</v>
      </c>
      <c r="CX7" s="70">
        <v>93.2</v>
      </c>
      <c r="CY7" s="70">
        <v>93.57</v>
      </c>
      <c r="CZ7" s="70">
        <v>93.74</v>
      </c>
      <c r="DA7" s="70">
        <v>93.49</v>
      </c>
      <c r="DB7" s="70">
        <v>93.44</v>
      </c>
      <c r="DC7" s="70">
        <v>92.72</v>
      </c>
      <c r="DD7" s="70">
        <v>92.88</v>
      </c>
      <c r="DE7" s="70">
        <v>92.9</v>
      </c>
      <c r="DF7" s="70">
        <v>92.89</v>
      </c>
      <c r="DG7" s="70">
        <v>93.08</v>
      </c>
      <c r="DH7" s="70">
        <v>96</v>
      </c>
      <c r="DI7" s="70">
        <v>39.42</v>
      </c>
      <c r="DJ7" s="70">
        <v>41.22</v>
      </c>
      <c r="DK7" s="70">
        <v>42.3</v>
      </c>
      <c r="DL7" s="70">
        <v>43.71</v>
      </c>
      <c r="DM7" s="70">
        <v>45.35</v>
      </c>
      <c r="DN7" s="70">
        <v>23.79</v>
      </c>
      <c r="DO7" s="70">
        <v>25.66</v>
      </c>
      <c r="DP7" s="70">
        <v>27.46</v>
      </c>
      <c r="DQ7" s="70">
        <v>29.93</v>
      </c>
      <c r="DR7" s="70">
        <v>31.89</v>
      </c>
      <c r="DS7" s="70">
        <v>42.2</v>
      </c>
      <c r="DT7" s="70">
        <v>0</v>
      </c>
      <c r="DU7" s="70">
        <v>0</v>
      </c>
      <c r="DV7" s="70">
        <v>0</v>
      </c>
      <c r="DW7" s="70">
        <v>0</v>
      </c>
      <c r="DX7" s="70">
        <v>1.01</v>
      </c>
      <c r="DY7" s="70">
        <v>1.22</v>
      </c>
      <c r="DZ7" s="70">
        <v>1.61</v>
      </c>
      <c r="EA7" s="70">
        <v>2.08</v>
      </c>
      <c r="EB7" s="70">
        <v>2.74</v>
      </c>
      <c r="EC7" s="70">
        <v>3.24</v>
      </c>
      <c r="ED7" s="70">
        <v>9.4600000000000009</v>
      </c>
      <c r="EE7" s="70">
        <v>0.13</v>
      </c>
      <c r="EF7" s="70">
        <v>9.e-002</v>
      </c>
      <c r="EG7" s="70">
        <v>8.e-002</v>
      </c>
      <c r="EH7" s="70">
        <v>0.12</v>
      </c>
      <c r="EI7" s="70">
        <v>9.e-002</v>
      </c>
      <c r="EJ7" s="70">
        <v>9.e-002</v>
      </c>
      <c r="EK7" s="70">
        <v>0.17</v>
      </c>
      <c r="EL7" s="70">
        <v>0.13</v>
      </c>
      <c r="EM7" s="70">
        <v>6.e-002</v>
      </c>
      <c r="EN7" s="70">
        <v>8.e-002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近藤  雅也</cp:lastModifiedBy>
  <dcterms:created xsi:type="dcterms:W3CDTF">2025-12-23T06:04:19Z</dcterms:created>
  <dcterms:modified xsi:type="dcterms:W3CDTF">2026-01-27T10:14:08Z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2026-01-27T10:14:08Z</vt:filetime>
  </property>
</Properties>
</file>