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SxT7CI/vUlJKEQbBh0Nx5AMBaSVDforcoMt7gl+tV4dD2Qy6w/aUEK61aBsRzxE9r2+Z5icEsrn70ldAeCaOw==" workbookSaltValue="NpBYlMqCLLp9ocJ/hK8zdw==" workbookSpinCount="100000"/>
  <bookViews>
    <workbookView xWindow="0" yWindow="0" windowWidth="15360" windowHeight="76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<sst xmlns="http://schemas.openxmlformats.org/spreadsheetml/2006/main" xmlns:r="http://schemas.openxmlformats.org/officeDocument/2006/relationships" count="110" uniqueCount="110">
  <si>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</si>
  <si>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</si>
  <si>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</si>
  <si>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</si>
  <si>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</si>
  <si>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</si>
  <si>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</si>
  <si>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</si>
  <si>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</si>
  <si>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</si>
  <si>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</si>
  <si>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</si>
  <si>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</si>
  <si>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</si>
  <si>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</si>
  <si>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</si>
  <si>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</si>
  <si>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</si>
  <si>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</si>
  <si>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</si>
  <si>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</si>
  <si>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</si>
  <si>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</si>
  <si>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t>小規模集合排水処理</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</si>
  <si>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</si>
  <si>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</si>
  <si>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</si>
  <si>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</si>
  <si>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</si>
  <si>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</si>
  <si>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</si>
  <si>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</si>
  <si>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　当事業は、対象世帯6戸の極めて小規模な事業である。
　①経常収支比率は100%を上回っており、②累積欠損金も発生していないが、総収益のうち下水道使用料の占める割合は1.8%であり、一般会計からの繰入金など使用料以外の収入で費用を賄っている状況である。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</si>
  <si>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</si>
  <si>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</si>
  <si>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</si>
  <si>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</si>
  <si>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</si>
  <si>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</si>
  <si>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</si>
  <si>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</si>
  <si>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</si>
  <si>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</si>
  <si>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</si>
  <si>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</si>
  <si>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</si>
  <si>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</si>
  <si>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</si>
  <si>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</si>
  <si>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</si>
  <si>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</si>
  <si>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</si>
  <si>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</si>
  <si>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</si>
  <si>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</si>
  <si>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</si>
  <si>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</si>
  <si>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</si>
  <si>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</si>
  <si>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</si>
  <si>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</si>
  <si>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</si>
  <si>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</si>
  <si>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</si>
  <si>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</si>
  <si>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</si>
  <si>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</si>
  <si>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</si>
  <si>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</si>
  <si>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</si>
  <si>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</si>
  <si>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</si>
  <si>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</si>
  <si>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</si>
  <si>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</si>
  <si>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</si>
  <si>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</si>
  <si>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</si>
  <si>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</si>
  <si>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</si>
  <si>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</si>
  <si>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</si>
  <si>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</si>
  <si>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</si>
  <si>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</si>
  <si>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</si>
  <si>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</si>
  <si>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</si>
  <si>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</si>
  <si>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</si>
  <si>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</si>
  <si>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</si>
  <si>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</si>
  <si>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</si>
  <si>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</si>
  <si>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</si>
  <si>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</si>
  <si>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岡山県　玉野市</t>
  </si>
  <si>
    <t>法適用</t>
  </si>
  <si>
    <t>下水道事業</t>
  </si>
  <si>
    <t>I2</t>
  </si>
  <si>
    <t>非設置</t>
  </si>
  <si>
    <t>-</t>
  </si>
  <si>
    <t>Ｎ－４年度</t>
    <rPh sb="3" eb="5">
      <t>ネンド</t>
    </rPh>
    <phoneticPr fontId="1"/>
  </si>
  <si>
    <t>Ｎ－３年度</t>
    <rPh sb="3" eb="5">
      <t>ネンド</t>
    </rPh>
    <phoneticPr fontId="1"/>
  </si>
  <si>
    <t>Ｎ－２年度</t>
    <rPh sb="3" eb="5">
      <t>ネンド</t>
    </rPh>
    <phoneticPr fontId="1"/>
  </si>
  <si>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</si>
  <si>
    <t>Ｎ－１年度</t>
    <rPh sb="3" eb="5">
      <t>ネンド</t>
    </rPh>
    <phoneticPr fontId="1"/>
  </si>
  <si>
    <t>Ｎ年度</t>
    <rPh sb="1" eb="3">
      <t>ネンド</t>
    </rPh>
    <phoneticPr fontId="1"/>
  </si>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</sst>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c:v>
                </c:pt>
                <c:pt idx="1" formatCode="#,##0.00;&quot;△&quot;#,##0.00;&quot;-&quot;">
                  <c:v>0.51</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40.96</c:v>
                </c:pt>
                <c:pt idx="2">
                  <c:v>39.450000000000003</c:v>
                </c:pt>
                <c:pt idx="3">
                  <c:v>34.29</c:v>
                </c:pt>
                <c:pt idx="4">
                  <c:v>35.340000000000003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93.33</c:v>
                </c:pt>
                <c:pt idx="2">
                  <c:v>93.75</c:v>
                </c:pt>
                <c:pt idx="3">
                  <c:v>93.75</c:v>
                </c:pt>
                <c:pt idx="4">
                  <c:v>93.33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90.64</c:v>
                </c:pt>
                <c:pt idx="2">
                  <c:v>90.48</c:v>
                </c:pt>
                <c:pt idx="3">
                  <c:v>89.88</c:v>
                </c:pt>
                <c:pt idx="4">
                  <c:v>91.52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126.15</c:v>
                </c:pt>
                <c:pt idx="2">
                  <c:v>132.58000000000001</c:v>
                </c:pt>
                <c:pt idx="3">
                  <c:v>122.53</c:v>
                </c:pt>
                <c:pt idx="4">
                  <c:v>114.62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98.17</c:v>
                </c:pt>
                <c:pt idx="2">
                  <c:v>100.48</c:v>
                </c:pt>
                <c:pt idx="3">
                  <c:v>97.69</c:v>
                </c:pt>
                <c:pt idx="4">
                  <c:v>91.26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36.770000000000003</c:v>
                </c:pt>
                <c:pt idx="2">
                  <c:v>39.56</c:v>
                </c:pt>
                <c:pt idx="3">
                  <c:v>42.34</c:v>
                </c:pt>
                <c:pt idx="4">
                  <c:v>45.12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27.41</c:v>
                </c:pt>
                <c:pt idx="2">
                  <c:v>30.5</c:v>
                </c:pt>
                <c:pt idx="3">
                  <c:v>31.73</c:v>
                </c:pt>
                <c:pt idx="4">
                  <c:v>30.28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2103.21</c:v>
                </c:pt>
                <c:pt idx="2">
                  <c:v>2146.5100000000002</c:v>
                </c:pt>
                <c:pt idx="3">
                  <c:v>1037.73</c:v>
                </c:pt>
                <c:pt idx="4">
                  <c:v>1597.09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606.49</c:v>
                </c:pt>
                <c:pt idx="2">
                  <c:v>783.3</c:v>
                </c:pt>
                <c:pt idx="3">
                  <c:v>802.54</c:v>
                </c:pt>
                <c:pt idx="4">
                  <c:v>833.39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113.57</c:v>
                </c:pt>
                <c:pt idx="2">
                  <c:v>125.88</c:v>
                </c:pt>
                <c:pt idx="3">
                  <c:v>89.03</c:v>
                </c:pt>
                <c:pt idx="4">
                  <c:v>88.56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11526.46</c:v>
                </c:pt>
                <c:pt idx="2">
                  <c:v>12275</c:v>
                </c:pt>
                <c:pt idx="3">
                  <c:v>11574.4</c:v>
                </c:pt>
                <c:pt idx="4">
                  <c:v>11130.49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3188.44</c:v>
                </c:pt>
                <c:pt idx="2">
                  <c:v>4170.3999999999996</c:v>
                </c:pt>
                <c:pt idx="3">
                  <c:v>1759.36</c:v>
                </c:pt>
                <c:pt idx="4">
                  <c:v>1837.88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1.85</c:v>
                </c:pt>
                <c:pt idx="2">
                  <c:v>2.33</c:v>
                </c:pt>
                <c:pt idx="3">
                  <c:v>2.7</c:v>
                </c:pt>
                <c:pt idx="4">
                  <c:v>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26.47</c:v>
                </c:pt>
                <c:pt idx="2">
                  <c:v>32.14</c:v>
                </c:pt>
                <c:pt idx="3">
                  <c:v>37.200000000000003</c:v>
                </c:pt>
                <c:pt idx="4">
                  <c:v>35.03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10067</c:v>
                </c:pt>
                <c:pt idx="2">
                  <c:v>8307.9599999999991</c:v>
                </c:pt>
                <c:pt idx="3">
                  <c:v>7151.72</c:v>
                </c:pt>
                <c:pt idx="4">
                  <c:v>7016.2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688.46</c:v>
                </c:pt>
                <c:pt idx="2">
                  <c:v>562.9</c:v>
                </c:pt>
                <c:pt idx="3">
                  <c:v>508.64</c:v>
                </c:pt>
                <c:pt idx="4">
                  <c:v>525.22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【91.74】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【1,484.74】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【91.02】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【1,937.22】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【90.51】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【35.75】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【521.14】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【35.30】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view="pageBreakPreview" zoomScale="80" zoomScaleSheetLayoutView="80" workbookViewId="0">
      <selection activeCell="CA35" sqref="CA35"/>
    </sheetView>
  </sheetViews>
  <sheetFormatPr defaultColWidth="2.6328125" defaultRowHeight="13.5"/>
  <cols>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小規模集合排水処理</v>
      </c>
      <c r="Q8" s="6"/>
      <c r="R8" s="6"/>
      <c r="S8" s="6"/>
      <c r="T8" s="6"/>
      <c r="U8" s="6"/>
      <c r="V8" s="6"/>
      <c r="W8" s="6" t="str">
        <f>データ!L6</f>
        <v>I2</v>
      </c>
      <c r="X8" s="6"/>
      <c r="Y8" s="6"/>
      <c r="Z8" s="6"/>
      <c r="AA8" s="6"/>
      <c r="AB8" s="6"/>
      <c r="AC8" s="6"/>
      <c r="AD8" s="21" t="str">
        <f>データ!$M$6</f>
        <v>非設置</v>
      </c>
      <c r="AE8" s="21"/>
      <c r="AF8" s="21"/>
      <c r="AG8" s="21"/>
      <c r="AH8" s="21"/>
      <c r="AI8" s="21"/>
      <c r="AJ8" s="21"/>
      <c r="AK8" s="3"/>
      <c r="AL8" s="22">
        <f>データ!S6</f>
        <v>59633</v>
      </c>
      <c r="AM8" s="22"/>
      <c r="AN8" s="22"/>
      <c r="AO8" s="22"/>
      <c r="AP8" s="22"/>
      <c r="AQ8" s="22"/>
      <c r="AR8" s="22"/>
      <c r="AS8" s="22"/>
      <c r="AT8" s="7">
        <f>データ!T6</f>
        <v>103.58</v>
      </c>
      <c r="AU8" s="7"/>
      <c r="AV8" s="7"/>
      <c r="AW8" s="7"/>
      <c r="AX8" s="7"/>
      <c r="AY8" s="7"/>
      <c r="AZ8" s="7"/>
      <c r="BA8" s="7"/>
      <c r="BB8" s="7">
        <f>データ!U6</f>
        <v>575.72</v>
      </c>
      <c r="BC8" s="7"/>
      <c r="BD8" s="7"/>
      <c r="BE8" s="7"/>
      <c r="BF8" s="7"/>
      <c r="BG8" s="7"/>
      <c r="BH8" s="7"/>
      <c r="BI8" s="7"/>
      <c r="BJ8" s="3"/>
      <c r="BK8" s="3"/>
      <c r="BL8" s="28" t="s">
        <v>14</v>
      </c>
      <c r="BM8" s="38"/>
      <c r="BN8" s="45" t="s">
        <v>21</v>
      </c>
      <c r="BO8" s="48"/>
      <c r="BP8" s="48"/>
      <c r="BQ8" s="48"/>
      <c r="BR8" s="48"/>
      <c r="BS8" s="48"/>
      <c r="BT8" s="48"/>
      <c r="BU8" s="48"/>
      <c r="BV8" s="48"/>
      <c r="BW8" s="48"/>
      <c r="BX8" s="48"/>
      <c r="BY8" s="52"/>
    </row>
    <row r="9" spans="1:78" ht="18.75" customHeight="1">
      <c r="A9" s="2"/>
      <c r="B9" s="5" t="s">
        <v>22</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34</v>
      </c>
      <c r="AU9" s="5"/>
      <c r="AV9" s="5"/>
      <c r="AW9" s="5"/>
      <c r="AX9" s="5"/>
      <c r="AY9" s="5"/>
      <c r="AZ9" s="5"/>
      <c r="BA9" s="5"/>
      <c r="BB9" s="5" t="s">
        <v>35</v>
      </c>
      <c r="BC9" s="5"/>
      <c r="BD9" s="5"/>
      <c r="BE9" s="5"/>
      <c r="BF9" s="5"/>
      <c r="BG9" s="5"/>
      <c r="BH9" s="5"/>
      <c r="BI9" s="5"/>
      <c r="BJ9" s="3"/>
      <c r="BK9" s="3"/>
      <c r="BL9" s="29" t="s">
        <v>38</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40.380000000000003</v>
      </c>
      <c r="J10" s="7"/>
      <c r="K10" s="7"/>
      <c r="L10" s="7"/>
      <c r="M10" s="7"/>
      <c r="N10" s="7"/>
      <c r="O10" s="7"/>
      <c r="P10" s="7">
        <f>データ!P6</f>
        <v>3.e-002</v>
      </c>
      <c r="Q10" s="7"/>
      <c r="R10" s="7"/>
      <c r="S10" s="7"/>
      <c r="T10" s="7"/>
      <c r="U10" s="7"/>
      <c r="V10" s="7"/>
      <c r="W10" s="7">
        <f>データ!Q6</f>
        <v>100</v>
      </c>
      <c r="X10" s="7"/>
      <c r="Y10" s="7"/>
      <c r="Z10" s="7"/>
      <c r="AA10" s="7"/>
      <c r="AB10" s="7"/>
      <c r="AC10" s="7"/>
      <c r="AD10" s="22">
        <f>データ!R6</f>
        <v>3132</v>
      </c>
      <c r="AE10" s="22"/>
      <c r="AF10" s="22"/>
      <c r="AG10" s="22"/>
      <c r="AH10" s="22"/>
      <c r="AI10" s="22"/>
      <c r="AJ10" s="22"/>
      <c r="AK10" s="2"/>
      <c r="AL10" s="22">
        <f>データ!V6</f>
        <v>15</v>
      </c>
      <c r="AM10" s="22"/>
      <c r="AN10" s="22"/>
      <c r="AO10" s="22"/>
      <c r="AP10" s="22"/>
      <c r="AQ10" s="22"/>
      <c r="AR10" s="22"/>
      <c r="AS10" s="22"/>
      <c r="AT10" s="7">
        <f>データ!W6</f>
        <v>1.e-002</v>
      </c>
      <c r="AU10" s="7"/>
      <c r="AV10" s="7"/>
      <c r="AW10" s="7"/>
      <c r="AX10" s="7"/>
      <c r="AY10" s="7"/>
      <c r="AZ10" s="7"/>
      <c r="BA10" s="7"/>
      <c r="BB10" s="7">
        <f>データ!X6</f>
        <v>1500</v>
      </c>
      <c r="BC10" s="7"/>
      <c r="BD10" s="7"/>
      <c r="BE10" s="7"/>
      <c r="BF10" s="7"/>
      <c r="BG10" s="7"/>
      <c r="BH10" s="7"/>
      <c r="BI10" s="7"/>
      <c r="BJ10" s="2"/>
      <c r="BK10" s="2"/>
      <c r="BL10" s="30" t="s">
        <v>41</v>
      </c>
      <c r="BM10" s="40"/>
      <c r="BN10" s="47" t="s">
        <v>33</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32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44</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106</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109</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hidden="1">
      <c r="B84" s="12" t="s">
        <v>47</v>
      </c>
      <c r="C84" s="12"/>
      <c r="D84" s="12"/>
      <c r="E84" s="12" t="s">
        <v>48</v>
      </c>
      <c r="F84" s="12" t="s">
        <v>50</v>
      </c>
      <c r="G84" s="12" t="s">
        <v>51</v>
      </c>
      <c r="H84" s="12" t="s">
        <v>45</v>
      </c>
      <c r="I84" s="12" t="s">
        <v>12</v>
      </c>
      <c r="J84" s="12" t="s">
        <v>52</v>
      </c>
      <c r="K84" s="12" t="s">
        <v>53</v>
      </c>
      <c r="L84" s="12" t="s">
        <v>36</v>
      </c>
      <c r="M84" s="12" t="s">
        <v>40</v>
      </c>
      <c r="N84" s="12" t="s">
        <v>54</v>
      </c>
      <c r="O84" s="12" t="s">
        <v>56</v>
      </c>
    </row>
    <row r="85" spans="1:78" hidden="1">
      <c r="B85" s="12"/>
      <c r="C85" s="12"/>
      <c r="D85" s="12"/>
      <c r="E85" s="12" t="str">
        <f>データ!AI6</f>
        <v>【91.74】</v>
      </c>
      <c r="F85" s="12" t="str">
        <f>データ!AT6</f>
        <v>【1,484.74】</v>
      </c>
      <c r="G85" s="12" t="str">
        <f>データ!BE6</f>
        <v>【91.02】</v>
      </c>
      <c r="H85" s="12" t="str">
        <f>データ!BP6</f>
        <v>【1,937.22】</v>
      </c>
      <c r="I85" s="12" t="str">
        <f>データ!CA6</f>
        <v>【35.30】</v>
      </c>
      <c r="J85" s="12" t="str">
        <f>データ!CL6</f>
        <v>【521.14】</v>
      </c>
      <c r="K85" s="12" t="str">
        <f>データ!CW6</f>
        <v>【35.75】</v>
      </c>
      <c r="L85" s="12" t="str">
        <f>データ!DH6</f>
        <v>【90.51】</v>
      </c>
      <c r="M85" s="12" t="str">
        <f>データ!DS6</f>
        <v>【30.23】</v>
      </c>
      <c r="N85" s="12" t="str">
        <f>データ!ED6</f>
        <v>【0.00】</v>
      </c>
      <c r="O85" s="12" t="str">
        <f>データ!EO6</f>
        <v>【0.00】</v>
      </c>
    </row>
  </sheetData>
  <sheetProtection algorithmName="SHA-512" hashValue="1m7JCCOQTwwygbwgnN21aMAPKbjKzCvWHaae+FHq1Ro0n0MQOYL5xKYYYFNdW0+M0TD/LxkPSlTpU+T/uK4w7w==" saltValue="bawvC+u9ZcF9PxxJ+T8iJ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
  <cols>
    <col min="2" max="144" width="11.90625" customWidth="1"/>
  </cols>
  <sheetData>
    <row r="1" spans="1:148">
      <c r="A1" t="s">
        <v>58</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20</v>
      </c>
      <c r="B3" s="62" t="s">
        <v>37</v>
      </c>
      <c r="C3" s="62" t="s">
        <v>61</v>
      </c>
      <c r="D3" s="62" t="s">
        <v>62</v>
      </c>
      <c r="E3" s="62" t="s">
        <v>7</v>
      </c>
      <c r="F3" s="62" t="s">
        <v>6</v>
      </c>
      <c r="G3" s="62" t="s">
        <v>27</v>
      </c>
      <c r="H3" s="68" t="s">
        <v>63</v>
      </c>
      <c r="I3" s="71"/>
      <c r="J3" s="71"/>
      <c r="K3" s="71"/>
      <c r="L3" s="71"/>
      <c r="M3" s="71"/>
      <c r="N3" s="71"/>
      <c r="O3" s="71"/>
      <c r="P3" s="71"/>
      <c r="Q3" s="71"/>
      <c r="R3" s="71"/>
      <c r="S3" s="71"/>
      <c r="T3" s="71"/>
      <c r="U3" s="71"/>
      <c r="V3" s="71"/>
      <c r="W3" s="71"/>
      <c r="X3" s="76"/>
      <c r="Y3" s="79" t="s">
        <v>57</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64</v>
      </c>
      <c r="B4" s="63"/>
      <c r="C4" s="63"/>
      <c r="D4" s="63"/>
      <c r="E4" s="63"/>
      <c r="F4" s="63"/>
      <c r="G4" s="63"/>
      <c r="H4" s="69"/>
      <c r="I4" s="72"/>
      <c r="J4" s="72"/>
      <c r="K4" s="72"/>
      <c r="L4" s="72"/>
      <c r="M4" s="72"/>
      <c r="N4" s="72"/>
      <c r="O4" s="72"/>
      <c r="P4" s="72"/>
      <c r="Q4" s="72"/>
      <c r="R4" s="72"/>
      <c r="S4" s="72"/>
      <c r="T4" s="72"/>
      <c r="U4" s="72"/>
      <c r="V4" s="72"/>
      <c r="W4" s="72"/>
      <c r="X4" s="77"/>
      <c r="Y4" s="80" t="s">
        <v>55</v>
      </c>
      <c r="Z4" s="80"/>
      <c r="AA4" s="80"/>
      <c r="AB4" s="80"/>
      <c r="AC4" s="80"/>
      <c r="AD4" s="80"/>
      <c r="AE4" s="80"/>
      <c r="AF4" s="80"/>
      <c r="AG4" s="80"/>
      <c r="AH4" s="80"/>
      <c r="AI4" s="80"/>
      <c r="AJ4" s="80" t="s">
        <v>49</v>
      </c>
      <c r="AK4" s="80"/>
      <c r="AL4" s="80"/>
      <c r="AM4" s="80"/>
      <c r="AN4" s="80"/>
      <c r="AO4" s="80"/>
      <c r="AP4" s="80"/>
      <c r="AQ4" s="80"/>
      <c r="AR4" s="80"/>
      <c r="AS4" s="80"/>
      <c r="AT4" s="80"/>
      <c r="AU4" s="80" t="s">
        <v>30</v>
      </c>
      <c r="AV4" s="80"/>
      <c r="AW4" s="80"/>
      <c r="AX4" s="80"/>
      <c r="AY4" s="80"/>
      <c r="AZ4" s="80"/>
      <c r="BA4" s="80"/>
      <c r="BB4" s="80"/>
      <c r="BC4" s="80"/>
      <c r="BD4" s="80"/>
      <c r="BE4" s="80"/>
      <c r="BF4" s="80" t="s">
        <v>66</v>
      </c>
      <c r="BG4" s="80"/>
      <c r="BH4" s="80"/>
      <c r="BI4" s="80"/>
      <c r="BJ4" s="80"/>
      <c r="BK4" s="80"/>
      <c r="BL4" s="80"/>
      <c r="BM4" s="80"/>
      <c r="BN4" s="80"/>
      <c r="BO4" s="80"/>
      <c r="BP4" s="80"/>
      <c r="BQ4" s="80" t="s">
        <v>16</v>
      </c>
      <c r="BR4" s="80"/>
      <c r="BS4" s="80"/>
      <c r="BT4" s="80"/>
      <c r="BU4" s="80"/>
      <c r="BV4" s="80"/>
      <c r="BW4" s="80"/>
      <c r="BX4" s="80"/>
      <c r="BY4" s="80"/>
      <c r="BZ4" s="80"/>
      <c r="CA4" s="80"/>
      <c r="CB4" s="80" t="s">
        <v>65</v>
      </c>
      <c r="CC4" s="80"/>
      <c r="CD4" s="80"/>
      <c r="CE4" s="80"/>
      <c r="CF4" s="80"/>
      <c r="CG4" s="80"/>
      <c r="CH4" s="80"/>
      <c r="CI4" s="80"/>
      <c r="CJ4" s="80"/>
      <c r="CK4" s="80"/>
      <c r="CL4" s="80"/>
      <c r="CM4" s="80" t="s">
        <v>0</v>
      </c>
      <c r="CN4" s="80"/>
      <c r="CO4" s="80"/>
      <c r="CP4" s="80"/>
      <c r="CQ4" s="80"/>
      <c r="CR4" s="80"/>
      <c r="CS4" s="80"/>
      <c r="CT4" s="80"/>
      <c r="CU4" s="80"/>
      <c r="CV4" s="80"/>
      <c r="CW4" s="80"/>
      <c r="CX4" s="80" t="s">
        <v>67</v>
      </c>
      <c r="CY4" s="80"/>
      <c r="CZ4" s="80"/>
      <c r="DA4" s="80"/>
      <c r="DB4" s="80"/>
      <c r="DC4" s="80"/>
      <c r="DD4" s="80"/>
      <c r="DE4" s="80"/>
      <c r="DF4" s="80"/>
      <c r="DG4" s="80"/>
      <c r="DH4" s="80"/>
      <c r="DI4" s="80" t="s">
        <v>68</v>
      </c>
      <c r="DJ4" s="80"/>
      <c r="DK4" s="80"/>
      <c r="DL4" s="80"/>
      <c r="DM4" s="80"/>
      <c r="DN4" s="80"/>
      <c r="DO4" s="80"/>
      <c r="DP4" s="80"/>
      <c r="DQ4" s="80"/>
      <c r="DR4" s="80"/>
      <c r="DS4" s="80"/>
      <c r="DT4" s="80" t="s">
        <v>69</v>
      </c>
      <c r="DU4" s="80"/>
      <c r="DV4" s="80"/>
      <c r="DW4" s="80"/>
      <c r="DX4" s="80"/>
      <c r="DY4" s="80"/>
      <c r="DZ4" s="80"/>
      <c r="EA4" s="80"/>
      <c r="EB4" s="80"/>
      <c r="EC4" s="80"/>
      <c r="ED4" s="80"/>
      <c r="EE4" s="80" t="s">
        <v>70</v>
      </c>
      <c r="EF4" s="80"/>
      <c r="EG4" s="80"/>
      <c r="EH4" s="80"/>
      <c r="EI4" s="80"/>
      <c r="EJ4" s="80"/>
      <c r="EK4" s="80"/>
      <c r="EL4" s="80"/>
      <c r="EM4" s="80"/>
      <c r="EN4" s="80"/>
      <c r="EO4" s="80"/>
    </row>
    <row r="5" spans="1:148">
      <c r="A5" s="60" t="s">
        <v>71</v>
      </c>
      <c r="B5" s="64"/>
      <c r="C5" s="64"/>
      <c r="D5" s="64"/>
      <c r="E5" s="64"/>
      <c r="F5" s="64"/>
      <c r="G5" s="64"/>
      <c r="H5" s="70" t="s">
        <v>60</v>
      </c>
      <c r="I5" s="70" t="s">
        <v>72</v>
      </c>
      <c r="J5" s="70" t="s">
        <v>73</v>
      </c>
      <c r="K5" s="70" t="s">
        <v>74</v>
      </c>
      <c r="L5" s="70" t="s">
        <v>75</v>
      </c>
      <c r="M5" s="70" t="s">
        <v>8</v>
      </c>
      <c r="N5" s="70" t="s">
        <v>76</v>
      </c>
      <c r="O5" s="70" t="s">
        <v>77</v>
      </c>
      <c r="P5" s="70" t="s">
        <v>78</v>
      </c>
      <c r="Q5" s="70" t="s">
        <v>79</v>
      </c>
      <c r="R5" s="70" t="s">
        <v>80</v>
      </c>
      <c r="S5" s="70" t="s">
        <v>81</v>
      </c>
      <c r="T5" s="70" t="s">
        <v>82</v>
      </c>
      <c r="U5" s="70" t="s">
        <v>1</v>
      </c>
      <c r="V5" s="70" t="s">
        <v>3</v>
      </c>
      <c r="W5" s="70" t="s">
        <v>83</v>
      </c>
      <c r="X5" s="70" t="s">
        <v>84</v>
      </c>
      <c r="Y5" s="70" t="s">
        <v>85</v>
      </c>
      <c r="Z5" s="70" t="s">
        <v>86</v>
      </c>
      <c r="AA5" s="70" t="s">
        <v>87</v>
      </c>
      <c r="AB5" s="70" t="s">
        <v>88</v>
      </c>
      <c r="AC5" s="70" t="s">
        <v>89</v>
      </c>
      <c r="AD5" s="70" t="s">
        <v>90</v>
      </c>
      <c r="AE5" s="70" t="s">
        <v>92</v>
      </c>
      <c r="AF5" s="70" t="s">
        <v>93</v>
      </c>
      <c r="AG5" s="70" t="s">
        <v>94</v>
      </c>
      <c r="AH5" s="70" t="s">
        <v>95</v>
      </c>
      <c r="AI5" s="70" t="s">
        <v>47</v>
      </c>
      <c r="AJ5" s="70" t="s">
        <v>85</v>
      </c>
      <c r="AK5" s="70" t="s">
        <v>86</v>
      </c>
      <c r="AL5" s="70" t="s">
        <v>87</v>
      </c>
      <c r="AM5" s="70" t="s">
        <v>88</v>
      </c>
      <c r="AN5" s="70" t="s">
        <v>89</v>
      </c>
      <c r="AO5" s="70" t="s">
        <v>90</v>
      </c>
      <c r="AP5" s="70" t="s">
        <v>92</v>
      </c>
      <c r="AQ5" s="70" t="s">
        <v>93</v>
      </c>
      <c r="AR5" s="70" t="s">
        <v>94</v>
      </c>
      <c r="AS5" s="70" t="s">
        <v>95</v>
      </c>
      <c r="AT5" s="70" t="s">
        <v>91</v>
      </c>
      <c r="AU5" s="70" t="s">
        <v>85</v>
      </c>
      <c r="AV5" s="70" t="s">
        <v>86</v>
      </c>
      <c r="AW5" s="70" t="s">
        <v>87</v>
      </c>
      <c r="AX5" s="70" t="s">
        <v>88</v>
      </c>
      <c r="AY5" s="70" t="s">
        <v>89</v>
      </c>
      <c r="AZ5" s="70" t="s">
        <v>90</v>
      </c>
      <c r="BA5" s="70" t="s">
        <v>92</v>
      </c>
      <c r="BB5" s="70" t="s">
        <v>93</v>
      </c>
      <c r="BC5" s="70" t="s">
        <v>94</v>
      </c>
      <c r="BD5" s="70" t="s">
        <v>95</v>
      </c>
      <c r="BE5" s="70" t="s">
        <v>91</v>
      </c>
      <c r="BF5" s="70" t="s">
        <v>85</v>
      </c>
      <c r="BG5" s="70" t="s">
        <v>86</v>
      </c>
      <c r="BH5" s="70" t="s">
        <v>87</v>
      </c>
      <c r="BI5" s="70" t="s">
        <v>88</v>
      </c>
      <c r="BJ5" s="70" t="s">
        <v>89</v>
      </c>
      <c r="BK5" s="70" t="s">
        <v>90</v>
      </c>
      <c r="BL5" s="70" t="s">
        <v>92</v>
      </c>
      <c r="BM5" s="70" t="s">
        <v>93</v>
      </c>
      <c r="BN5" s="70" t="s">
        <v>94</v>
      </c>
      <c r="BO5" s="70" t="s">
        <v>95</v>
      </c>
      <c r="BP5" s="70" t="s">
        <v>91</v>
      </c>
      <c r="BQ5" s="70" t="s">
        <v>85</v>
      </c>
      <c r="BR5" s="70" t="s">
        <v>86</v>
      </c>
      <c r="BS5" s="70" t="s">
        <v>87</v>
      </c>
      <c r="BT5" s="70" t="s">
        <v>88</v>
      </c>
      <c r="BU5" s="70" t="s">
        <v>89</v>
      </c>
      <c r="BV5" s="70" t="s">
        <v>90</v>
      </c>
      <c r="BW5" s="70" t="s">
        <v>92</v>
      </c>
      <c r="BX5" s="70" t="s">
        <v>93</v>
      </c>
      <c r="BY5" s="70" t="s">
        <v>94</v>
      </c>
      <c r="BZ5" s="70" t="s">
        <v>95</v>
      </c>
      <c r="CA5" s="70" t="s">
        <v>91</v>
      </c>
      <c r="CB5" s="70" t="s">
        <v>85</v>
      </c>
      <c r="CC5" s="70" t="s">
        <v>86</v>
      </c>
      <c r="CD5" s="70" t="s">
        <v>87</v>
      </c>
      <c r="CE5" s="70" t="s">
        <v>88</v>
      </c>
      <c r="CF5" s="70" t="s">
        <v>89</v>
      </c>
      <c r="CG5" s="70" t="s">
        <v>90</v>
      </c>
      <c r="CH5" s="70" t="s">
        <v>92</v>
      </c>
      <c r="CI5" s="70" t="s">
        <v>93</v>
      </c>
      <c r="CJ5" s="70" t="s">
        <v>94</v>
      </c>
      <c r="CK5" s="70" t="s">
        <v>95</v>
      </c>
      <c r="CL5" s="70" t="s">
        <v>91</v>
      </c>
      <c r="CM5" s="70" t="s">
        <v>85</v>
      </c>
      <c r="CN5" s="70" t="s">
        <v>86</v>
      </c>
      <c r="CO5" s="70" t="s">
        <v>87</v>
      </c>
      <c r="CP5" s="70" t="s">
        <v>88</v>
      </c>
      <c r="CQ5" s="70" t="s">
        <v>89</v>
      </c>
      <c r="CR5" s="70" t="s">
        <v>90</v>
      </c>
      <c r="CS5" s="70" t="s">
        <v>92</v>
      </c>
      <c r="CT5" s="70" t="s">
        <v>93</v>
      </c>
      <c r="CU5" s="70" t="s">
        <v>94</v>
      </c>
      <c r="CV5" s="70" t="s">
        <v>95</v>
      </c>
      <c r="CW5" s="70" t="s">
        <v>91</v>
      </c>
      <c r="CX5" s="70" t="s">
        <v>85</v>
      </c>
      <c r="CY5" s="70" t="s">
        <v>86</v>
      </c>
      <c r="CZ5" s="70" t="s">
        <v>87</v>
      </c>
      <c r="DA5" s="70" t="s">
        <v>88</v>
      </c>
      <c r="DB5" s="70" t="s">
        <v>89</v>
      </c>
      <c r="DC5" s="70" t="s">
        <v>90</v>
      </c>
      <c r="DD5" s="70" t="s">
        <v>92</v>
      </c>
      <c r="DE5" s="70" t="s">
        <v>93</v>
      </c>
      <c r="DF5" s="70" t="s">
        <v>94</v>
      </c>
      <c r="DG5" s="70" t="s">
        <v>95</v>
      </c>
      <c r="DH5" s="70" t="s">
        <v>91</v>
      </c>
      <c r="DI5" s="70" t="s">
        <v>85</v>
      </c>
      <c r="DJ5" s="70" t="s">
        <v>86</v>
      </c>
      <c r="DK5" s="70" t="s">
        <v>87</v>
      </c>
      <c r="DL5" s="70" t="s">
        <v>88</v>
      </c>
      <c r="DM5" s="70" t="s">
        <v>89</v>
      </c>
      <c r="DN5" s="70" t="s">
        <v>90</v>
      </c>
      <c r="DO5" s="70" t="s">
        <v>92</v>
      </c>
      <c r="DP5" s="70" t="s">
        <v>93</v>
      </c>
      <c r="DQ5" s="70" t="s">
        <v>94</v>
      </c>
      <c r="DR5" s="70" t="s">
        <v>95</v>
      </c>
      <c r="DS5" s="70" t="s">
        <v>91</v>
      </c>
      <c r="DT5" s="70" t="s">
        <v>85</v>
      </c>
      <c r="DU5" s="70" t="s">
        <v>86</v>
      </c>
      <c r="DV5" s="70" t="s">
        <v>87</v>
      </c>
      <c r="DW5" s="70" t="s">
        <v>88</v>
      </c>
      <c r="DX5" s="70" t="s">
        <v>89</v>
      </c>
      <c r="DY5" s="70" t="s">
        <v>90</v>
      </c>
      <c r="DZ5" s="70" t="s">
        <v>92</v>
      </c>
      <c r="EA5" s="70" t="s">
        <v>93</v>
      </c>
      <c r="EB5" s="70" t="s">
        <v>94</v>
      </c>
      <c r="EC5" s="70" t="s">
        <v>95</v>
      </c>
      <c r="ED5" s="70" t="s">
        <v>91</v>
      </c>
      <c r="EE5" s="70" t="s">
        <v>85</v>
      </c>
      <c r="EF5" s="70" t="s">
        <v>86</v>
      </c>
      <c r="EG5" s="70" t="s">
        <v>87</v>
      </c>
      <c r="EH5" s="70" t="s">
        <v>88</v>
      </c>
      <c r="EI5" s="70" t="s">
        <v>89</v>
      </c>
      <c r="EJ5" s="70" t="s">
        <v>90</v>
      </c>
      <c r="EK5" s="70" t="s">
        <v>92</v>
      </c>
      <c r="EL5" s="70" t="s">
        <v>93</v>
      </c>
      <c r="EM5" s="70" t="s">
        <v>94</v>
      </c>
      <c r="EN5" s="70" t="s">
        <v>95</v>
      </c>
      <c r="EO5" s="70" t="s">
        <v>91</v>
      </c>
    </row>
    <row r="6" spans="1:148" s="59" customFormat="1">
      <c r="A6" s="60" t="s">
        <v>96</v>
      </c>
      <c r="B6" s="65">
        <f t="shared" ref="B6:X6" si="1">B7</f>
        <v>2018</v>
      </c>
      <c r="C6" s="65">
        <f t="shared" si="1"/>
        <v>332046</v>
      </c>
      <c r="D6" s="65">
        <f t="shared" si="1"/>
        <v>46</v>
      </c>
      <c r="E6" s="65">
        <f t="shared" si="1"/>
        <v>17</v>
      </c>
      <c r="F6" s="65">
        <f t="shared" si="1"/>
        <v>9</v>
      </c>
      <c r="G6" s="65">
        <f t="shared" si="1"/>
        <v>0</v>
      </c>
      <c r="H6" s="65" t="str">
        <f t="shared" si="1"/>
        <v>岡山県　玉野市</v>
      </c>
      <c r="I6" s="65" t="str">
        <f t="shared" si="1"/>
        <v>法適用</v>
      </c>
      <c r="J6" s="65" t="str">
        <f t="shared" si="1"/>
        <v>下水道事業</v>
      </c>
      <c r="K6" s="65" t="str">
        <f t="shared" si="1"/>
        <v>小規模集合排水処理</v>
      </c>
      <c r="L6" s="65" t="str">
        <f t="shared" si="1"/>
        <v>I2</v>
      </c>
      <c r="M6" s="65" t="str">
        <f t="shared" si="1"/>
        <v>非設置</v>
      </c>
      <c r="N6" s="73" t="str">
        <f t="shared" si="1"/>
        <v>-</v>
      </c>
      <c r="O6" s="73">
        <f t="shared" si="1"/>
        <v>40.380000000000003</v>
      </c>
      <c r="P6" s="73">
        <f t="shared" si="1"/>
        <v>3.e-002</v>
      </c>
      <c r="Q6" s="73">
        <f t="shared" si="1"/>
        <v>100</v>
      </c>
      <c r="R6" s="73">
        <f t="shared" si="1"/>
        <v>3132</v>
      </c>
      <c r="S6" s="73">
        <f t="shared" si="1"/>
        <v>59633</v>
      </c>
      <c r="T6" s="73">
        <f t="shared" si="1"/>
        <v>103.58</v>
      </c>
      <c r="U6" s="73">
        <f t="shared" si="1"/>
        <v>575.72</v>
      </c>
      <c r="V6" s="73">
        <f t="shared" si="1"/>
        <v>15</v>
      </c>
      <c r="W6" s="73">
        <f t="shared" si="1"/>
        <v>1.e-002</v>
      </c>
      <c r="X6" s="73">
        <f t="shared" si="1"/>
        <v>1500</v>
      </c>
      <c r="Y6" s="81" t="str">
        <f t="shared" ref="Y6:AH6" si="2">IF(Y7="",NA(),Y7)</f>
        <v>-</v>
      </c>
      <c r="Z6" s="81">
        <f t="shared" si="2"/>
        <v>126.15</v>
      </c>
      <c r="AA6" s="81">
        <f t="shared" si="2"/>
        <v>132.58000000000001</v>
      </c>
      <c r="AB6" s="81">
        <f t="shared" si="2"/>
        <v>122.53</v>
      </c>
      <c r="AC6" s="81">
        <f t="shared" si="2"/>
        <v>114.62</v>
      </c>
      <c r="AD6" s="81" t="str">
        <f t="shared" si="2"/>
        <v>-</v>
      </c>
      <c r="AE6" s="81">
        <f t="shared" si="2"/>
        <v>98.17</v>
      </c>
      <c r="AF6" s="81">
        <f t="shared" si="2"/>
        <v>100.48</v>
      </c>
      <c r="AG6" s="81">
        <f t="shared" si="2"/>
        <v>97.69</v>
      </c>
      <c r="AH6" s="81">
        <f t="shared" si="2"/>
        <v>91.26</v>
      </c>
      <c r="AI6" s="73" t="str">
        <f>IF(AI7="","",IF(AI7="-","【-】","【"&amp;SUBSTITUTE(TEXT(AI7,"#,##0.00"),"-","△")&amp;"】"))</f>
        <v>【91.74】</v>
      </c>
      <c r="AJ6" s="81" t="str">
        <f t="shared" ref="AJ6:AS6" si="3">IF(AJ7="",NA(),AJ7)</f>
        <v>-</v>
      </c>
      <c r="AK6" s="73">
        <f t="shared" si="3"/>
        <v>0</v>
      </c>
      <c r="AL6" s="73">
        <f t="shared" si="3"/>
        <v>0</v>
      </c>
      <c r="AM6" s="73">
        <f t="shared" si="3"/>
        <v>0</v>
      </c>
      <c r="AN6" s="73">
        <f t="shared" si="3"/>
        <v>0</v>
      </c>
      <c r="AO6" s="81" t="str">
        <f t="shared" si="3"/>
        <v>-</v>
      </c>
      <c r="AP6" s="81">
        <f t="shared" si="3"/>
        <v>2103.21</v>
      </c>
      <c r="AQ6" s="81">
        <f t="shared" si="3"/>
        <v>2146.5100000000002</v>
      </c>
      <c r="AR6" s="81">
        <f t="shared" si="3"/>
        <v>1037.73</v>
      </c>
      <c r="AS6" s="81">
        <f t="shared" si="3"/>
        <v>1597.09</v>
      </c>
      <c r="AT6" s="73" t="str">
        <f>IF(AT7="","",IF(AT7="-","【-】","【"&amp;SUBSTITUTE(TEXT(AT7,"#,##0.00"),"-","△")&amp;"】"))</f>
        <v>【1,484.74】</v>
      </c>
      <c r="AU6" s="81" t="str">
        <f t="shared" ref="AU6:BD6" si="4">IF(AU7="",NA(),AU7)</f>
        <v>-</v>
      </c>
      <c r="AV6" s="81">
        <f t="shared" si="4"/>
        <v>606.49</v>
      </c>
      <c r="AW6" s="81">
        <f t="shared" si="4"/>
        <v>783.3</v>
      </c>
      <c r="AX6" s="81">
        <f t="shared" si="4"/>
        <v>802.54</v>
      </c>
      <c r="AY6" s="81">
        <f t="shared" si="4"/>
        <v>833.39</v>
      </c>
      <c r="AZ6" s="81" t="str">
        <f t="shared" si="4"/>
        <v>-</v>
      </c>
      <c r="BA6" s="81">
        <f t="shared" si="4"/>
        <v>113.57</v>
      </c>
      <c r="BB6" s="81">
        <f t="shared" si="4"/>
        <v>125.88</v>
      </c>
      <c r="BC6" s="81">
        <f t="shared" si="4"/>
        <v>89.03</v>
      </c>
      <c r="BD6" s="81">
        <f t="shared" si="4"/>
        <v>88.56</v>
      </c>
      <c r="BE6" s="73" t="str">
        <f>IF(BE7="","",IF(BE7="-","【-】","【"&amp;SUBSTITUTE(TEXT(BE7,"#,##0.00"),"-","△")&amp;"】"))</f>
        <v>【91.02】</v>
      </c>
      <c r="BF6" s="81" t="str">
        <f t="shared" ref="BF6:BO6" si="5">IF(BF7="",NA(),BF7)</f>
        <v>-</v>
      </c>
      <c r="BG6" s="81">
        <f t="shared" si="5"/>
        <v>11526.46</v>
      </c>
      <c r="BH6" s="81">
        <f t="shared" si="5"/>
        <v>12275</v>
      </c>
      <c r="BI6" s="81">
        <f t="shared" si="5"/>
        <v>11574.4</v>
      </c>
      <c r="BJ6" s="81">
        <f t="shared" si="5"/>
        <v>11130.49</v>
      </c>
      <c r="BK6" s="81" t="str">
        <f t="shared" si="5"/>
        <v>-</v>
      </c>
      <c r="BL6" s="81">
        <f t="shared" si="5"/>
        <v>3188.44</v>
      </c>
      <c r="BM6" s="81">
        <f t="shared" si="5"/>
        <v>4170.3999999999996</v>
      </c>
      <c r="BN6" s="81">
        <f t="shared" si="5"/>
        <v>1759.36</v>
      </c>
      <c r="BO6" s="81">
        <f t="shared" si="5"/>
        <v>1837.88</v>
      </c>
      <c r="BP6" s="73" t="str">
        <f>IF(BP7="","",IF(BP7="-","【-】","【"&amp;SUBSTITUTE(TEXT(BP7,"#,##0.00"),"-","△")&amp;"】"))</f>
        <v>【1,937.22】</v>
      </c>
      <c r="BQ6" s="81" t="str">
        <f t="shared" ref="BQ6:BZ6" si="6">IF(BQ7="",NA(),BQ7)</f>
        <v>-</v>
      </c>
      <c r="BR6" s="81">
        <f t="shared" si="6"/>
        <v>1.85</v>
      </c>
      <c r="BS6" s="81">
        <f t="shared" si="6"/>
        <v>2.33</v>
      </c>
      <c r="BT6" s="81">
        <f t="shared" si="6"/>
        <v>2.7</v>
      </c>
      <c r="BU6" s="81">
        <f t="shared" si="6"/>
        <v>2.52</v>
      </c>
      <c r="BV6" s="81" t="str">
        <f t="shared" si="6"/>
        <v>-</v>
      </c>
      <c r="BW6" s="81">
        <f t="shared" si="6"/>
        <v>26.47</v>
      </c>
      <c r="BX6" s="81">
        <f t="shared" si="6"/>
        <v>32.14</v>
      </c>
      <c r="BY6" s="81">
        <f t="shared" si="6"/>
        <v>37.200000000000003</v>
      </c>
      <c r="BZ6" s="81">
        <f t="shared" si="6"/>
        <v>35.03</v>
      </c>
      <c r="CA6" s="73" t="str">
        <f>IF(CA7="","",IF(CA7="-","【-】","【"&amp;SUBSTITUTE(TEXT(CA7,"#,##0.00"),"-","△")&amp;"】"))</f>
        <v>【35.30】</v>
      </c>
      <c r="CB6" s="81" t="str">
        <f t="shared" ref="CB6:CK6" si="7">IF(CB7="",NA(),CB7)</f>
        <v>-</v>
      </c>
      <c r="CC6" s="81">
        <f t="shared" si="7"/>
        <v>10067</v>
      </c>
      <c r="CD6" s="81">
        <f t="shared" si="7"/>
        <v>8307.9599999999991</v>
      </c>
      <c r="CE6" s="81">
        <f t="shared" si="7"/>
        <v>7151.72</v>
      </c>
      <c r="CF6" s="81">
        <f t="shared" si="7"/>
        <v>7016.2</v>
      </c>
      <c r="CG6" s="81" t="str">
        <f t="shared" si="7"/>
        <v>-</v>
      </c>
      <c r="CH6" s="81">
        <f t="shared" si="7"/>
        <v>688.46</v>
      </c>
      <c r="CI6" s="81">
        <f t="shared" si="7"/>
        <v>562.9</v>
      </c>
      <c r="CJ6" s="81">
        <f t="shared" si="7"/>
        <v>508.64</v>
      </c>
      <c r="CK6" s="81">
        <f t="shared" si="7"/>
        <v>525.22</v>
      </c>
      <c r="CL6" s="73" t="str">
        <f>IF(CL7="","",IF(CL7="-","【-】","【"&amp;SUBSTITUTE(TEXT(CL7,"#,##0.00"),"-","△")&amp;"】"))</f>
        <v>【521.14】</v>
      </c>
      <c r="CM6" s="81" t="str">
        <f t="shared" ref="CM6:CV6" si="8">IF(CM7="",NA(),CM7)</f>
        <v>-</v>
      </c>
      <c r="CN6" s="81" t="str">
        <f t="shared" si="8"/>
        <v>-</v>
      </c>
      <c r="CO6" s="81" t="str">
        <f t="shared" si="8"/>
        <v>-</v>
      </c>
      <c r="CP6" s="81" t="str">
        <f t="shared" si="8"/>
        <v>-</v>
      </c>
      <c r="CQ6" s="81" t="str">
        <f t="shared" si="8"/>
        <v>-</v>
      </c>
      <c r="CR6" s="81" t="str">
        <f t="shared" si="8"/>
        <v>-</v>
      </c>
      <c r="CS6" s="81">
        <f t="shared" si="8"/>
        <v>40.96</v>
      </c>
      <c r="CT6" s="81">
        <f t="shared" si="8"/>
        <v>39.450000000000003</v>
      </c>
      <c r="CU6" s="81">
        <f t="shared" si="8"/>
        <v>34.29</v>
      </c>
      <c r="CV6" s="81">
        <f t="shared" si="8"/>
        <v>35.340000000000003</v>
      </c>
      <c r="CW6" s="73" t="str">
        <f>IF(CW7="","",IF(CW7="-","【-】","【"&amp;SUBSTITUTE(TEXT(CW7,"#,##0.00"),"-","△")&amp;"】"))</f>
        <v>【35.75】</v>
      </c>
      <c r="CX6" s="81" t="str">
        <f t="shared" ref="CX6:DG6" si="9">IF(CX7="",NA(),CX7)</f>
        <v>-</v>
      </c>
      <c r="CY6" s="81">
        <f t="shared" si="9"/>
        <v>93.33</v>
      </c>
      <c r="CZ6" s="81">
        <f t="shared" si="9"/>
        <v>93.75</v>
      </c>
      <c r="DA6" s="81">
        <f t="shared" si="9"/>
        <v>93.75</v>
      </c>
      <c r="DB6" s="81">
        <f t="shared" si="9"/>
        <v>93.33</v>
      </c>
      <c r="DC6" s="81" t="str">
        <f t="shared" si="9"/>
        <v>-</v>
      </c>
      <c r="DD6" s="81">
        <f t="shared" si="9"/>
        <v>90.64</v>
      </c>
      <c r="DE6" s="81">
        <f t="shared" si="9"/>
        <v>90.48</v>
      </c>
      <c r="DF6" s="81">
        <f t="shared" si="9"/>
        <v>89.88</v>
      </c>
      <c r="DG6" s="81">
        <f t="shared" si="9"/>
        <v>91.52</v>
      </c>
      <c r="DH6" s="73" t="str">
        <f>IF(DH7="","",IF(DH7="-","【-】","【"&amp;SUBSTITUTE(TEXT(DH7,"#,##0.00"),"-","△")&amp;"】"))</f>
        <v>【90.51】</v>
      </c>
      <c r="DI6" s="81" t="str">
        <f t="shared" ref="DI6:DR6" si="10">IF(DI7="",NA(),DI7)</f>
        <v>-</v>
      </c>
      <c r="DJ6" s="81">
        <f t="shared" si="10"/>
        <v>36.770000000000003</v>
      </c>
      <c r="DK6" s="81">
        <f t="shared" si="10"/>
        <v>39.56</v>
      </c>
      <c r="DL6" s="81">
        <f t="shared" si="10"/>
        <v>42.34</v>
      </c>
      <c r="DM6" s="81">
        <f t="shared" si="10"/>
        <v>45.12</v>
      </c>
      <c r="DN6" s="81" t="str">
        <f t="shared" si="10"/>
        <v>-</v>
      </c>
      <c r="DO6" s="81">
        <f t="shared" si="10"/>
        <v>27.41</v>
      </c>
      <c r="DP6" s="81">
        <f t="shared" si="10"/>
        <v>30.5</v>
      </c>
      <c r="DQ6" s="81">
        <f t="shared" si="10"/>
        <v>31.73</v>
      </c>
      <c r="DR6" s="81">
        <f t="shared" si="10"/>
        <v>30.28</v>
      </c>
      <c r="DS6" s="73" t="str">
        <f>IF(DS7="","",IF(DS7="-","【-】","【"&amp;SUBSTITUTE(TEXT(DS7,"#,##0.00"),"-","△")&amp;"】"))</f>
        <v>【30.23】</v>
      </c>
      <c r="DT6" s="81" t="str">
        <f t="shared" ref="DT6:EC6" si="11">IF(DT7="",NA(),DT7)</f>
        <v>-</v>
      </c>
      <c r="DU6" s="81" t="str">
        <f t="shared" si="11"/>
        <v>-</v>
      </c>
      <c r="DV6" s="81" t="str">
        <f t="shared" si="11"/>
        <v>-</v>
      </c>
      <c r="DW6" s="81" t="str">
        <f t="shared" si="11"/>
        <v>-</v>
      </c>
      <c r="DX6" s="81" t="str">
        <f t="shared" si="11"/>
        <v>-</v>
      </c>
      <c r="DY6" s="81" t="str">
        <f t="shared" si="11"/>
        <v>-</v>
      </c>
      <c r="DZ6" s="73">
        <f t="shared" si="11"/>
        <v>0</v>
      </c>
      <c r="EA6" s="73">
        <f t="shared" si="11"/>
        <v>0</v>
      </c>
      <c r="EB6" s="73">
        <f t="shared" si="11"/>
        <v>0</v>
      </c>
      <c r="EC6" s="73">
        <f t="shared" si="11"/>
        <v>0</v>
      </c>
      <c r="ED6" s="73" t="str">
        <f>IF(ED7="","",IF(ED7="-","【-】","【"&amp;SUBSTITUTE(TEXT(ED7,"#,##0.00"),"-","△")&amp;"】"))</f>
        <v>【0.00】</v>
      </c>
      <c r="EE6" s="81" t="str">
        <f t="shared" ref="EE6:EN6" si="12">IF(EE7="",NA(),EE7)</f>
        <v>-</v>
      </c>
      <c r="EF6" s="81" t="str">
        <f t="shared" si="12"/>
        <v>-</v>
      </c>
      <c r="EG6" s="81" t="str">
        <f t="shared" si="12"/>
        <v>-</v>
      </c>
      <c r="EH6" s="81" t="str">
        <f t="shared" si="12"/>
        <v>-</v>
      </c>
      <c r="EI6" s="81" t="str">
        <f t="shared" si="12"/>
        <v>-</v>
      </c>
      <c r="EJ6" s="81" t="str">
        <f t="shared" si="12"/>
        <v>-</v>
      </c>
      <c r="EK6" s="81">
        <f t="shared" si="12"/>
        <v>0.51</v>
      </c>
      <c r="EL6" s="73">
        <f t="shared" si="12"/>
        <v>0</v>
      </c>
      <c r="EM6" s="73">
        <f t="shared" si="12"/>
        <v>0</v>
      </c>
      <c r="EN6" s="73">
        <f t="shared" si="12"/>
        <v>0</v>
      </c>
      <c r="EO6" s="73" t="str">
        <f>IF(EO7="","",IF(EO7="-","【-】","【"&amp;SUBSTITUTE(TEXT(EO7,"#,##0.00"),"-","△")&amp;"】"))</f>
        <v>【0.00】</v>
      </c>
    </row>
    <row r="7" spans="1:148" s="59" customFormat="1">
      <c r="A7" s="60"/>
      <c r="B7" s="66">
        <v>2018</v>
      </c>
      <c r="C7" s="66">
        <v>332046</v>
      </c>
      <c r="D7" s="66">
        <v>46</v>
      </c>
      <c r="E7" s="66">
        <v>17</v>
      </c>
      <c r="F7" s="66">
        <v>9</v>
      </c>
      <c r="G7" s="66">
        <v>0</v>
      </c>
      <c r="H7" s="66" t="s">
        <v>97</v>
      </c>
      <c r="I7" s="66" t="s">
        <v>98</v>
      </c>
      <c r="J7" s="66" t="s">
        <v>99</v>
      </c>
      <c r="K7" s="66" t="s">
        <v>23</v>
      </c>
      <c r="L7" s="66" t="s">
        <v>100</v>
      </c>
      <c r="M7" s="66" t="s">
        <v>101</v>
      </c>
      <c r="N7" s="74" t="s">
        <v>102</v>
      </c>
      <c r="O7" s="74">
        <v>40.380000000000003</v>
      </c>
      <c r="P7" s="74">
        <v>3.e-002</v>
      </c>
      <c r="Q7" s="74">
        <v>100</v>
      </c>
      <c r="R7" s="74">
        <v>3132</v>
      </c>
      <c r="S7" s="74">
        <v>59633</v>
      </c>
      <c r="T7" s="74">
        <v>103.58</v>
      </c>
      <c r="U7" s="74">
        <v>575.72</v>
      </c>
      <c r="V7" s="74">
        <v>15</v>
      </c>
      <c r="W7" s="74">
        <v>1.e-002</v>
      </c>
      <c r="X7" s="74">
        <v>1500</v>
      </c>
      <c r="Y7" s="74" t="s">
        <v>102</v>
      </c>
      <c r="Z7" s="74">
        <v>126.15</v>
      </c>
      <c r="AA7" s="74">
        <v>132.58000000000001</v>
      </c>
      <c r="AB7" s="74">
        <v>122.53</v>
      </c>
      <c r="AC7" s="74">
        <v>114.62</v>
      </c>
      <c r="AD7" s="74" t="s">
        <v>102</v>
      </c>
      <c r="AE7" s="74">
        <v>98.17</v>
      </c>
      <c r="AF7" s="74">
        <v>100.48</v>
      </c>
      <c r="AG7" s="74">
        <v>97.69</v>
      </c>
      <c r="AH7" s="74">
        <v>91.26</v>
      </c>
      <c r="AI7" s="74">
        <v>91.74</v>
      </c>
      <c r="AJ7" s="74" t="s">
        <v>102</v>
      </c>
      <c r="AK7" s="74">
        <v>0</v>
      </c>
      <c r="AL7" s="74">
        <v>0</v>
      </c>
      <c r="AM7" s="74">
        <v>0</v>
      </c>
      <c r="AN7" s="74">
        <v>0</v>
      </c>
      <c r="AO7" s="74" t="s">
        <v>102</v>
      </c>
      <c r="AP7" s="74">
        <v>2103.21</v>
      </c>
      <c r="AQ7" s="74">
        <v>2146.5100000000002</v>
      </c>
      <c r="AR7" s="74">
        <v>1037.73</v>
      </c>
      <c r="AS7" s="74">
        <v>1597.09</v>
      </c>
      <c r="AT7" s="74">
        <v>1484.74</v>
      </c>
      <c r="AU7" s="74" t="s">
        <v>102</v>
      </c>
      <c r="AV7" s="74">
        <v>606.49</v>
      </c>
      <c r="AW7" s="74">
        <v>783.3</v>
      </c>
      <c r="AX7" s="74">
        <v>802.54</v>
      </c>
      <c r="AY7" s="74">
        <v>833.39</v>
      </c>
      <c r="AZ7" s="74" t="s">
        <v>102</v>
      </c>
      <c r="BA7" s="74">
        <v>113.57</v>
      </c>
      <c r="BB7" s="74">
        <v>125.88</v>
      </c>
      <c r="BC7" s="74">
        <v>89.03</v>
      </c>
      <c r="BD7" s="74">
        <v>88.56</v>
      </c>
      <c r="BE7" s="74">
        <v>91.02</v>
      </c>
      <c r="BF7" s="74" t="s">
        <v>102</v>
      </c>
      <c r="BG7" s="74">
        <v>11526.46</v>
      </c>
      <c r="BH7" s="74">
        <v>12275</v>
      </c>
      <c r="BI7" s="74">
        <v>11574.4</v>
      </c>
      <c r="BJ7" s="74">
        <v>11130.49</v>
      </c>
      <c r="BK7" s="74" t="s">
        <v>102</v>
      </c>
      <c r="BL7" s="74">
        <v>3188.44</v>
      </c>
      <c r="BM7" s="74">
        <v>4170.3999999999996</v>
      </c>
      <c r="BN7" s="74">
        <v>1759.36</v>
      </c>
      <c r="BO7" s="74">
        <v>1837.88</v>
      </c>
      <c r="BP7" s="74">
        <v>1937.22</v>
      </c>
      <c r="BQ7" s="74" t="s">
        <v>102</v>
      </c>
      <c r="BR7" s="74">
        <v>1.85</v>
      </c>
      <c r="BS7" s="74">
        <v>2.33</v>
      </c>
      <c r="BT7" s="74">
        <v>2.7</v>
      </c>
      <c r="BU7" s="74">
        <v>2.52</v>
      </c>
      <c r="BV7" s="74" t="s">
        <v>102</v>
      </c>
      <c r="BW7" s="74">
        <v>26.47</v>
      </c>
      <c r="BX7" s="74">
        <v>32.14</v>
      </c>
      <c r="BY7" s="74">
        <v>37.200000000000003</v>
      </c>
      <c r="BZ7" s="74">
        <v>35.03</v>
      </c>
      <c r="CA7" s="74">
        <v>35.299999999999997</v>
      </c>
      <c r="CB7" s="74" t="s">
        <v>102</v>
      </c>
      <c r="CC7" s="74">
        <v>10067</v>
      </c>
      <c r="CD7" s="74">
        <v>8307.9599999999991</v>
      </c>
      <c r="CE7" s="74">
        <v>7151.72</v>
      </c>
      <c r="CF7" s="74">
        <v>7016.2</v>
      </c>
      <c r="CG7" s="74" t="s">
        <v>102</v>
      </c>
      <c r="CH7" s="74">
        <v>688.46</v>
      </c>
      <c r="CI7" s="74">
        <v>562.9</v>
      </c>
      <c r="CJ7" s="74">
        <v>508.64</v>
      </c>
      <c r="CK7" s="74">
        <v>525.22</v>
      </c>
      <c r="CL7" s="74">
        <v>521.14</v>
      </c>
      <c r="CM7" s="74" t="s">
        <v>102</v>
      </c>
      <c r="CN7" s="74" t="s">
        <v>102</v>
      </c>
      <c r="CO7" s="74" t="s">
        <v>102</v>
      </c>
      <c r="CP7" s="74" t="s">
        <v>102</v>
      </c>
      <c r="CQ7" s="74" t="s">
        <v>102</v>
      </c>
      <c r="CR7" s="74" t="s">
        <v>102</v>
      </c>
      <c r="CS7" s="74">
        <v>40.96</v>
      </c>
      <c r="CT7" s="74">
        <v>39.450000000000003</v>
      </c>
      <c r="CU7" s="74">
        <v>34.29</v>
      </c>
      <c r="CV7" s="74">
        <v>35.340000000000003</v>
      </c>
      <c r="CW7" s="74">
        <v>35.75</v>
      </c>
      <c r="CX7" s="74" t="s">
        <v>102</v>
      </c>
      <c r="CY7" s="74">
        <v>93.33</v>
      </c>
      <c r="CZ7" s="74">
        <v>93.75</v>
      </c>
      <c r="DA7" s="74">
        <v>93.75</v>
      </c>
      <c r="DB7" s="74">
        <v>93.33</v>
      </c>
      <c r="DC7" s="74" t="s">
        <v>102</v>
      </c>
      <c r="DD7" s="74">
        <v>90.64</v>
      </c>
      <c r="DE7" s="74">
        <v>90.48</v>
      </c>
      <c r="DF7" s="74">
        <v>89.88</v>
      </c>
      <c r="DG7" s="74">
        <v>91.52</v>
      </c>
      <c r="DH7" s="74">
        <v>90.51</v>
      </c>
      <c r="DI7" s="74" t="s">
        <v>102</v>
      </c>
      <c r="DJ7" s="74">
        <v>36.770000000000003</v>
      </c>
      <c r="DK7" s="74">
        <v>39.56</v>
      </c>
      <c r="DL7" s="74">
        <v>42.34</v>
      </c>
      <c r="DM7" s="74">
        <v>45.12</v>
      </c>
      <c r="DN7" s="74" t="s">
        <v>102</v>
      </c>
      <c r="DO7" s="74">
        <v>27.41</v>
      </c>
      <c r="DP7" s="74">
        <v>30.5</v>
      </c>
      <c r="DQ7" s="74">
        <v>31.73</v>
      </c>
      <c r="DR7" s="74">
        <v>30.28</v>
      </c>
      <c r="DS7" s="74">
        <v>30.23</v>
      </c>
      <c r="DT7" s="74" t="s">
        <v>102</v>
      </c>
      <c r="DU7" s="74" t="s">
        <v>102</v>
      </c>
      <c r="DV7" s="74" t="s">
        <v>102</v>
      </c>
      <c r="DW7" s="74" t="s">
        <v>102</v>
      </c>
      <c r="DX7" s="74" t="s">
        <v>102</v>
      </c>
      <c r="DY7" s="74" t="s">
        <v>102</v>
      </c>
      <c r="DZ7" s="74">
        <v>0</v>
      </c>
      <c r="EA7" s="74">
        <v>0</v>
      </c>
      <c r="EB7" s="74">
        <v>0</v>
      </c>
      <c r="EC7" s="74">
        <v>0</v>
      </c>
      <c r="ED7" s="74">
        <v>0</v>
      </c>
      <c r="EE7" s="74" t="s">
        <v>102</v>
      </c>
      <c r="EF7" s="74" t="s">
        <v>102</v>
      </c>
      <c r="EG7" s="74" t="s">
        <v>102</v>
      </c>
      <c r="EH7" s="74" t="s">
        <v>102</v>
      </c>
      <c r="EI7" s="74" t="s">
        <v>102</v>
      </c>
      <c r="EJ7" s="74" t="s">
        <v>102</v>
      </c>
      <c r="EK7" s="74">
        <v>0.51</v>
      </c>
      <c r="EL7" s="74">
        <v>0</v>
      </c>
      <c r="EM7" s="74">
        <v>0</v>
      </c>
      <c r="EN7" s="74">
        <v>0</v>
      </c>
      <c r="EO7" s="74">
        <v>0</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107</v>
      </c>
      <c r="F9" s="61" t="s">
        <v>108</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37</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2019-12-05T04:57:06Z</dcterms:created>
  <dcterms:modified xsi:type="dcterms:W3CDTF">2020-02-04T01:55:36Z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2020-02-04T01:55:36Z</vt:filetime>
  </property>
</Properties>
</file>